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支出中期规划预算表12" sheetId="17" r:id="rId17"/>
  </sheets>
  <definedNames>
    <definedName name="_xlnm.Print_Titles" localSheetId="8">'部门项目支出绩效目标表05-2'!$4:$5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<sst xmlns="http://schemas.openxmlformats.org/spreadsheetml/2006/main" count="1046" uniqueCount="436">
  <si>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</si>
  <si>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</si>
  <si>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</si>
  <si>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</si>
  <si>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</si>
  <si>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</si>
  <si>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</si>
  <si>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</si>
  <si>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</si>
  <si>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</si>
  <si>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</si>
  <si>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</si>
  <si>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</si>
  <si>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</si>
  <si>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</si>
  <si>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</si>
  <si>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</si>
  <si>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</si>
  <si>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</si>
  <si>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</si>
  <si>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</si>
  <si>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</si>
  <si>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</si>
  <si>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</si>
  <si>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</si>
  <si>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</si>
  <si>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</si>
  <si>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</si>
  <si>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</si>
  <si>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</si>
  <si>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</si>
  <si>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</si>
  <si>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</si>
  <si>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</si>
  <si>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</si>
  <si>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</si>
  <si>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</si>
  <si>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</si>
  <si>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</si>
  <si>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</si>
  <si>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</si>
  <si>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</si>
  <si>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</si>
  <si>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</si>
  <si>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</si>
  <si>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128004</t>
  </si>
  <si>
    <t>中国国际贸易促进委员会云南省分会</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</si>
  <si>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</si>
  <si>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</si>
  <si>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</si>
  <si>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</si>
  <si>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</si>
  <si>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</si>
  <si>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</si>
  <si>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</si>
  <si>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</si>
  <si>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</si>
  <si>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</si>
  <si>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</si>
  <si>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</si>
  <si>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</si>
  <si>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</si>
  <si>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20113</t>
  </si>
  <si>
    <t>商贸事务</t>
  </si>
  <si>
    <t>2011301</t>
  </si>
  <si>
    <t>行政运行</t>
  </si>
  <si>
    <t>2011308</t>
  </si>
  <si>
    <t>招商引资</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</si>
  <si>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</si>
  <si>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</si>
  <si>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</si>
  <si>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</si>
  <si>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</si>
  <si>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</si>
  <si>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</si>
  <si>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</si>
  <si>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</si>
  <si>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</si>
  <si>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</si>
  <si>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</si>
  <si>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</si>
  <si>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</si>
  <si>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</si>
  <si>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</si>
  <si>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</si>
  <si>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</si>
  <si>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</si>
  <si>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</si>
  <si>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</si>
  <si>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</si>
  <si>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</si>
  <si>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21699</t>
  </si>
  <si>
    <t>其他商业服务业等支出</t>
  </si>
  <si>
    <t>2169999</t>
  </si>
  <si>
    <t>221</t>
  </si>
  <si>
    <t>住房保障支出</t>
  </si>
  <si>
    <t>22102</t>
  </si>
  <si>
    <t>住房改革支出</t>
  </si>
  <si>
    <t>2210201</t>
  </si>
  <si>
    <t>住房公积金</t>
  </si>
  <si>
    <t>合  计</t>
  </si>
  <si>
    <t>预算02-1表</t>
  </si>
  <si>
    <t>2025年财政拨款收支预算总表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</si>
  <si>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</si>
  <si>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</si>
  <si>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</si>
  <si>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</si>
  <si>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</si>
  <si>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</si>
  <si>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</si>
  <si>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</si>
  <si>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</si>
  <si>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</si>
  <si>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</si>
  <si>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</si>
  <si>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</si>
  <si>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</si>
  <si>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</si>
  <si>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</si>
  <si>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</si>
  <si>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</si>
  <si>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</si>
  <si>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</si>
  <si>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</si>
  <si>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</si>
  <si>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</si>
  <si>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</si>
  <si>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</si>
  <si>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</si>
  <si>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</si>
  <si>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</si>
  <si>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</si>
  <si>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</si>
  <si>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</si>
  <si>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</si>
  <si>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</si>
  <si>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</si>
  <si>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</si>
  <si>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</si>
  <si>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</si>
  <si>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</si>
  <si>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</si>
  <si>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</si>
  <si>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</si>
  <si>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</si>
  <si>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</si>
  <si>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</si>
  <si>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</si>
  <si>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</si>
  <si>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530000210000000025274</t>
  </si>
  <si>
    <t>行政人员支出工资</t>
  </si>
  <si>
    <t>30101</t>
  </si>
  <si>
    <t>基本工资</t>
  </si>
  <si>
    <t>30102</t>
  </si>
  <si>
    <t>津贴补贴</t>
  </si>
  <si>
    <t>30103</t>
  </si>
  <si>
    <t>奖金</t>
  </si>
  <si>
    <t>530000210000000025276</t>
  </si>
  <si>
    <t>社会保障缴费</t>
  </si>
  <si>
    <t>30108</t>
  </si>
  <si>
    <t>机关事业单位基本养老保险缴费</t>
  </si>
  <si>
    <t>30112</t>
  </si>
  <si>
    <t>其他社会保障缴费</t>
  </si>
  <si>
    <t>30110</t>
  </si>
  <si>
    <t>职工基本医疗保险缴费</t>
  </si>
  <si>
    <t>30111</t>
  </si>
  <si>
    <t>公务员医疗补助缴费</t>
  </si>
  <si>
    <t>530000210000000025278</t>
  </si>
  <si>
    <t>30113</t>
  </si>
  <si>
    <t>530000210000000025284</t>
  </si>
  <si>
    <t>公车购置及运维费</t>
  </si>
  <si>
    <t>30231</t>
  </si>
  <si>
    <t>公务用车运行维护费</t>
  </si>
  <si>
    <t>530000210000000025288</t>
  </si>
  <si>
    <t>30217</t>
  </si>
  <si>
    <t>530000210000000025290</t>
  </si>
  <si>
    <t>行政人员公务交通补贴</t>
  </si>
  <si>
    <t>30239</t>
  </si>
  <si>
    <t>其他交通费用</t>
  </si>
  <si>
    <t>530000210000000025293</t>
  </si>
  <si>
    <t>工会经费</t>
  </si>
  <si>
    <t>30228</t>
  </si>
  <si>
    <t>530000210000000025295</t>
  </si>
  <si>
    <t>一般公用经费</t>
  </si>
  <si>
    <t>30201</t>
  </si>
  <si>
    <t>办公费</t>
  </si>
  <si>
    <t>30205</t>
  </si>
  <si>
    <t>水费</t>
  </si>
  <si>
    <t>30206</t>
  </si>
  <si>
    <t>电费</t>
  </si>
  <si>
    <t>30207</t>
  </si>
  <si>
    <t>邮电费</t>
  </si>
  <si>
    <t>30211</t>
  </si>
  <si>
    <t>差旅费</t>
  </si>
  <si>
    <t>30229</t>
  </si>
  <si>
    <t>福利费</t>
  </si>
  <si>
    <t>30299</t>
  </si>
  <si>
    <t>其他商品和服务支出</t>
  </si>
  <si>
    <t>530000241100002220826</t>
  </si>
  <si>
    <t>行政人员绩效奖</t>
  </si>
  <si>
    <t>预算05-1表</t>
  </si>
  <si>
    <t>2025年部门项目支出预算表</t>
  </si>
  <si>
    <t>项目分类</t>
  </si>
  <si>
    <t>项目单位</t>
  </si>
  <si>
    <t>本年拨款</t>
  </si>
  <si>
    <t>其中：本次下达</t>
  </si>
  <si>
    <t>贸促会贸易投资促进业务专项经费</t>
  </si>
  <si>
    <t>事业发展类</t>
  </si>
  <si>
    <t>530000200000000007111</t>
  </si>
  <si>
    <t>30204</t>
  </si>
  <si>
    <t>手续费</t>
  </si>
  <si>
    <t>30213</t>
  </si>
  <si>
    <t>维修（护）费</t>
  </si>
  <si>
    <t>30214</t>
  </si>
  <si>
    <t>租赁费</t>
  </si>
  <si>
    <t>30216</t>
  </si>
  <si>
    <t>培训费</t>
  </si>
  <si>
    <t>30226</t>
  </si>
  <si>
    <t>劳务费</t>
  </si>
  <si>
    <t>30227</t>
  </si>
  <si>
    <t>委托业务费</t>
  </si>
  <si>
    <t>其他人员支出</t>
  </si>
  <si>
    <t>民生类</t>
  </si>
  <si>
    <t>530000231100001087309</t>
  </si>
  <si>
    <t>30199</t>
  </si>
  <si>
    <t>其他工资福利支出</t>
  </si>
  <si>
    <t>因公出国（境）专项经费</t>
  </si>
  <si>
    <t>因公出国（境）经费</t>
  </si>
  <si>
    <t>530000231100001524600</t>
  </si>
  <si>
    <t>30212</t>
  </si>
  <si>
    <t>因公出国（境）费用</t>
  </si>
  <si>
    <t>中国国际贸易促进委员会云南省分会2025年信创项目</t>
  </si>
  <si>
    <t>530000251100003889135</t>
  </si>
  <si>
    <t>31003</t>
  </si>
  <si>
    <t>专用设备购置</t>
  </si>
  <si>
    <t>31022</t>
  </si>
  <si>
    <t>无形资产购置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</si>
  <si>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</si>
  <si>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</si>
  <si>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</si>
  <si>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</si>
  <si>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</si>
  <si>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</si>
  <si>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</si>
  <si>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</si>
  <si>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</si>
  <si>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</si>
  <si>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</si>
  <si>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</si>
  <si>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1.购买会内信息化软件应用服务器和数据库服务器4台；
2.购买会内信息化系统数据库软件2套；
3.购买会内信息化软件服务器操作系统4套；
4.保障贸促会官网和多语种会议培训平台信创适配迁移；
5.会内使用满意度&gt;=90%</t>
  </si>
  <si>
    <t>产出指标</t>
  </si>
  <si>
    <t>数量指标</t>
  </si>
  <si>
    <t>购买会内信息化软件应用服务器和数据库服务器</t>
  </si>
  <si>
    <t>&gt;=</t>
  </si>
  <si>
    <t>台（套）</t>
  </si>
  <si>
    <t>定量指标</t>
  </si>
  <si>
    <t>购买会内信息化软件应用服务器和数据库服务器完成情况。</t>
  </si>
  <si>
    <t>购买会内信息化系统数据库软件</t>
  </si>
  <si>
    <t>套</t>
  </si>
  <si>
    <t>购买会内信息化数据库软件完成情况。</t>
  </si>
  <si>
    <t>购买会内信息化软件服务器操作系统</t>
  </si>
  <si>
    <t>购买会内信息化软件应用服务器和数据库服务</t>
  </si>
  <si>
    <t>质量指标</t>
  </si>
  <si>
    <t>验收合格率</t>
  </si>
  <si>
    <t>100</t>
  </si>
  <si>
    <t>%</t>
  </si>
  <si>
    <t>反映信创项目系统验收合格情况。</t>
  </si>
  <si>
    <t>效益指标</t>
  </si>
  <si>
    <t>经济效益</t>
  </si>
  <si>
    <t>保障贸促会官网和多语种会议培训平台信创适配迁移</t>
  </si>
  <si>
    <t>=</t>
  </si>
  <si>
    <t>正常运行</t>
  </si>
  <si>
    <t>是/否</t>
  </si>
  <si>
    <t>定性指标</t>
  </si>
  <si>
    <t>反映保障贸促会官网和多语种会议培训平台信创适配迁移正常运行情况。</t>
  </si>
  <si>
    <t>满意度指标</t>
  </si>
  <si>
    <t>服务对象满意度</t>
  </si>
  <si>
    <t>会内使用满意度</t>
  </si>
  <si>
    <t>90%</t>
  </si>
  <si>
    <t>反映系统会内使用对系统运行程度的满意度。</t>
  </si>
  <si>
    <t>1.展览部-全年参加贸促会主办展览的企业数量不低于15家；展览部-标准展位数量不低于10个；展览部-展览会全年意向成交额不低于500万元；
2.贸投部-营商环境监测信息条数不低于500条；
3.办公室-政策咨询不低于8篇；办公室-系统正常运行率不低于95%；
4.法律部-2025年实施“走出去”战略培训项目线下参加培训讲座人数不低于200人；法律部-2025年实施“走出去”战略培训项目省级媒体新闻发布数量不低于2篇；
5.参会企业的满意度和培训人员的满意度不低于90%。</t>
  </si>
  <si>
    <t>展览部-全年参加贸促会主办展览的企业数量</t>
  </si>
  <si>
    <t>15</t>
  </si>
  <si>
    <t>家</t>
  </si>
  <si>
    <t>反映2025年贸促系统平台“云品出滇”推介洽谈活动全年参展企业的情况</t>
  </si>
  <si>
    <t>展览部-标准展位数量</t>
  </si>
  <si>
    <t>10</t>
  </si>
  <si>
    <t>个</t>
  </si>
  <si>
    <t>反映2025年参展标准展位数量</t>
  </si>
  <si>
    <t>办公室-智库报告</t>
  </si>
  <si>
    <t>8</t>
  </si>
  <si>
    <t>篇</t>
  </si>
  <si>
    <t>反映年度智库报告编制数量</t>
  </si>
  <si>
    <t>法律部-2025年实施“走出去”战略培训项目线下参加培训讲座人数</t>
  </si>
  <si>
    <t>200</t>
  </si>
  <si>
    <t>人</t>
  </si>
  <si>
    <t>反映2025年实施“走出去”战略培训项目及调解员培训受训人数</t>
  </si>
  <si>
    <t>贸投部-营商环境监测信息条数</t>
  </si>
  <si>
    <t>500</t>
  </si>
  <si>
    <t>条</t>
  </si>
  <si>
    <t>反映2025年营商环境监测信息数量</t>
  </si>
  <si>
    <t>办公室-系统正常运行率</t>
  </si>
  <si>
    <t>95</t>
  </si>
  <si>
    <t>反映全年系统运行情况</t>
  </si>
  <si>
    <t>展览部-展览会全年意向成交额</t>
  </si>
  <si>
    <t>万元</t>
  </si>
  <si>
    <t>反映参展企业在展期内获得的实效及预期经济效益，体现活动举办目的和成果</t>
  </si>
  <si>
    <t>社会效益</t>
  </si>
  <si>
    <t>法律部-2025年实施“走出去”战略培训项目省级媒体新闻发布数量</t>
  </si>
  <si>
    <t>反映2025年实施“走出去”战略培训项目省级媒体新闻发布数量</t>
  </si>
  <si>
    <t>参会企业的满意度</t>
  </si>
  <si>
    <t>90</t>
  </si>
  <si>
    <t>反映会议参会人员满意度，该指标是对会议举办效果评估和改善的重要因素。</t>
  </si>
  <si>
    <t>培训人员的满意度</t>
  </si>
  <si>
    <t>反映参训人员对培训内容、讲师授课、课程设置和培训效果等的满意度。</t>
  </si>
  <si>
    <t>发放不超过6名编外人员的工资，工资及时发放率达100%，外聘人员满意度达90%以上。</t>
  </si>
  <si>
    <t>工资发放人数</t>
  </si>
  <si>
    <t>&lt;=</t>
  </si>
  <si>
    <t>对编外人员发放工资，反映是否按计划人数进行发放。</t>
  </si>
  <si>
    <t>时效指标</t>
  </si>
  <si>
    <t>工资及时发放率</t>
  </si>
  <si>
    <t>反映外聘人员工资发放及时情况</t>
  </si>
  <si>
    <t>部门正常运转</t>
  </si>
  <si>
    <t>正常运转</t>
  </si>
  <si>
    <t>反映部门运转正常情况</t>
  </si>
  <si>
    <t>外聘人员满意度</t>
  </si>
  <si>
    <t>反映外聘人员满意程度</t>
  </si>
  <si>
    <t>2025年组织不少于3人前往1个国家开展出国访问工作，出访对象满意度达90%。通过出访工作的开展，合作意向数量不少于1项。</t>
  </si>
  <si>
    <t>出访人数</t>
  </si>
  <si>
    <t>反映年度组织出访人员总数情况。</t>
  </si>
  <si>
    <t>出国访问国家数量</t>
  </si>
  <si>
    <t>1.00</t>
  </si>
  <si>
    <t>反映出国访问国家数量</t>
  </si>
  <si>
    <t>合作意向数量</t>
  </si>
  <si>
    <t>项</t>
  </si>
  <si>
    <t>预算年度内考评外国驻华使领馆、商协会和贸促机构的合作意向，用于反映访问成果。</t>
  </si>
  <si>
    <t>出访对象满意度</t>
  </si>
  <si>
    <t>反映出访对象对出访工作的满意情况。</t>
  </si>
  <si>
    <t>预算06表</t>
  </si>
  <si>
    <t>2025年政府性基金预算支出预算表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</si>
  <si>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</si>
  <si>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</si>
  <si>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</si>
  <si>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</si>
  <si>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</si>
  <si>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</si>
  <si>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</si>
  <si>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</si>
  <si>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</si>
  <si>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</si>
  <si>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</si>
  <si>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</si>
  <si>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</si>
  <si>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办公室-财务咨询</t>
  </si>
  <si>
    <t>C23029900 其他会计服务</t>
  </si>
  <si>
    <t>贸投部-中国-南亚商务论坛场地搭建、翻译、同传设备租赁</t>
  </si>
  <si>
    <t>C22990000 其他会议、展览、住宿和餐饮服务</t>
  </si>
  <si>
    <t>展览部-大阪世博会中国馆云南日展示推介活动</t>
  </si>
  <si>
    <t>办公室-信息系统商用密码应用与安全性评估服务项目</t>
  </si>
  <si>
    <t>C16990000 其他信息技术服务</t>
  </si>
  <si>
    <t>办公室-系统运行支撑及运维、官方网站驻场技术运维、互联网专线网络服务项目</t>
  </si>
  <si>
    <t>C16099900 其他信息技术咨询服务</t>
  </si>
  <si>
    <t>办公室-信息系统网络安全等级保护测评服务项目</t>
  </si>
  <si>
    <t>办公室- 南亚营商环境报告</t>
  </si>
  <si>
    <t>C20039900 其他咨询服务</t>
  </si>
  <si>
    <t>办公室-8期研究报告</t>
  </si>
  <si>
    <t>购买公务用车年度保险</t>
  </si>
  <si>
    <t>C18040000 保险服务</t>
  </si>
  <si>
    <t>公务用车维修保养</t>
  </si>
  <si>
    <t>C23120300 车辆维修和保养服务</t>
  </si>
  <si>
    <t>编外人员支出</t>
  </si>
  <si>
    <t>C23990000 其他商务服务</t>
  </si>
  <si>
    <t>元</t>
  </si>
  <si>
    <t>数据库服务器</t>
  </si>
  <si>
    <t>A02010104 服务器</t>
  </si>
  <si>
    <t>台</t>
  </si>
  <si>
    <t>应用服务器</t>
  </si>
  <si>
    <t>服务器端操作系统</t>
  </si>
  <si>
    <t>A08060399 其他计算机软件</t>
  </si>
  <si>
    <t>数据库软件</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</si>
  <si>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</si>
  <si>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</si>
  <si>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</si>
  <si>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</si>
  <si>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</si>
  <si>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</si>
  <si>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</si>
  <si>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</si>
  <si>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</si>
  <si>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</si>
  <si>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</si>
  <si>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</si>
  <si>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</si>
  <si>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</si>
  <si>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</si>
  <si>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</si>
  <si>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</si>
  <si>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</si>
  <si>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</si>
  <si>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</si>
  <si>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</si>
  <si>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</si>
  <si>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</si>
  <si>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</si>
  <si>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</si>
  <si>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</si>
  <si>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</si>
  <si>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</si>
  <si>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</si>
  <si>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</si>
  <si>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</si>
  <si>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</si>
  <si>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</si>
  <si>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</si>
  <si>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</si>
  <si>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</si>
  <si>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</si>
  <si>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</si>
  <si>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</si>
  <si>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</si>
  <si>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设备</t>
  </si>
  <si>
    <t>无形资产</t>
  </si>
  <si>
    <t>预算11表</t>
  </si>
  <si>
    <t>2025年中央转移支付补助项目支出预算表</t>
  </si>
  <si>
    <t>上级补助</t>
  </si>
  <si>
    <t>预算12表</t>
  </si>
  <si>
    <t>2025年部门项目支出中期规划预算表</t>
  </si>
  <si>
    <t>项目级次</t>
  </si>
  <si>
    <t>2025年</t>
  </si>
  <si>
    <t>2026年</t>
  </si>
  <si>
    <t>2027年</t>
  </si>
  <si>
    <t>212 因公出国（境）经费</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</si>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</sst>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8" fillId="0" borderId="0" applyNumberFormat="0" applyFill="0" applyBorder="0" applyAlignment="0" applyProtection="0">
      <alignment vertical="center"/>
    </xf>
    <xf numFmtId="0" fontId="29" fillId="4" borderId="22" applyNumberFormat="0" applyAlignment="0" applyProtection="0">
      <alignment vertical="center"/>
    </xf>
    <xf numFmtId="0" fontId="30" fillId="5" borderId="23" applyNumberFormat="0" applyAlignment="0" applyProtection="0">
      <alignment vertical="center"/>
    </xf>
    <xf numFmtId="0" fontId="31" fillId="5" borderId="22" applyNumberFormat="0" applyAlignment="0" applyProtection="0">
      <alignment vertical="center"/>
    </xf>
    <xf numFmtId="0" fontId="32" fillId="6" borderId="24" applyNumberFormat="0" applyAlignment="0" applyProtection="0">
      <alignment vertical="center"/>
    </xf>
    <xf numFmtId="0" fontId="33" fillId="0" borderId="25" applyNumberFormat="0" applyFill="0" applyAlignment="0" applyProtection="0">
      <alignment vertical="center"/>
    </xf>
    <xf numFmtId="0" fontId="34" fillId="0" borderId="26"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83">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176" fontId="5" fillId="0" borderId="9" xfId="51" applyFont="1" applyBorder="1">
      <alignment horizontal="right" vertical="center"/>
    </xf>
    <xf numFmtId="0" fontId="3" fillId="0" borderId="10" xfId="0" applyFont="1" applyBorder="1" applyAlignment="1">
      <alignment horizontal="left" vertical="center" wrapText="1"/>
    </xf>
    <xf numFmtId="176" fontId="5" fillId="0" borderId="10" xfId="51" applyFont="1" applyBorder="1">
      <alignment horizontal="right" vertical="center"/>
    </xf>
    <xf numFmtId="0" fontId="3" fillId="0" borderId="0" xfId="0" applyFont="1" applyAlignment="1" applyProtection="1">
      <alignment horizontal="right"/>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5" fillId="0" borderId="12" xfId="51" applyFont="1" applyBorder="1">
      <alignment horizontal="right" vertical="center"/>
    </xf>
    <xf numFmtId="176" fontId="5" fillId="0" borderId="13" xfId="51" applyFont="1" applyBorder="1">
      <alignment horizontal="right" vertical="center"/>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4" fontId="3" fillId="0" borderId="16"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protection locked="0"/>
    </xf>
    <xf numFmtId="0" fontId="3" fillId="0" borderId="16" xfId="0" applyFont="1" applyBorder="1" applyAlignment="1">
      <alignment horizontal="right" vertical="center"/>
    </xf>
    <xf numFmtId="0" fontId="3" fillId="0" borderId="6" xfId="0" applyFont="1" applyBorder="1" applyAlignment="1">
      <alignment horizontal="left" vertical="center" wrapText="1" indent="1"/>
    </xf>
    <xf numFmtId="0" fontId="3" fillId="0" borderId="16"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4" fillId="0" borderId="7" xfId="0"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49" fontId="5" fillId="2" borderId="7" xfId="50" applyFont="1" applyFill="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4"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6" fontId="5" fillId="0" borderId="0" xfId="51"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xf>
    <xf numFmtId="0" fontId="1" fillId="0" borderId="16"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pplyProtection="1">
      <alignment horizontal="center" vertical="center"/>
      <protection locked="0"/>
    </xf>
    <xf numFmtId="0" fontId="1" fillId="0" borderId="16"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abSelected="1" workbookViewId="0">
      <selection activeCell="C4" sqref="C4:D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105" t="s">
        <v>0</v>
      </c>
    </row>
    <row r="2" ht="36" customHeight="1" spans="1:4">
      <c r="A2" s="42" t="s">
        <v>1</v>
      </c>
      <c r="B2" s="175"/>
      <c r="C2" s="175"/>
      <c r="D2" s="175"/>
    </row>
    <row r="3" ht="21" customHeight="1" spans="1:4">
      <c r="A3" s="97" t="str">
        <f>"单位名称："&amp;"中国国际贸易促进委员会云南省分会"</f>
        <v>单位名称：中国国际贸易促进委员会云南省分会</v>
      </c>
      <c r="B3" s="140"/>
      <c r="C3" s="140"/>
      <c r="D3" s="104"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51" t="s">
        <v>8</v>
      </c>
      <c r="B7" s="127">
        <v>10849879.97</v>
      </c>
      <c r="C7" s="23" t="str">
        <f>"一"&amp;"、"&amp;"一般公共服务支出"</f>
        <v>一、一般公共服务支出</v>
      </c>
      <c r="D7" s="127">
        <v>4903563.69</v>
      </c>
    </row>
    <row r="8" ht="25.4" customHeight="1" spans="1:4">
      <c r="A8" s="151" t="s">
        <v>9</v>
      </c>
      <c r="B8" s="127"/>
      <c r="C8" s="23" t="str">
        <f>"二"&amp;"、"&amp;"社会保障和就业支出"</f>
        <v>二、社会保障和就业支出</v>
      </c>
      <c r="D8" s="127">
        <v>568419.52</v>
      </c>
    </row>
    <row r="9" ht="25.4" customHeight="1" spans="1:4">
      <c r="A9" s="151" t="s">
        <v>10</v>
      </c>
      <c r="B9" s="127"/>
      <c r="C9" s="23" t="str">
        <f>"三"&amp;"、"&amp;"卫生健康支出"</f>
        <v>三、卫生健康支出</v>
      </c>
      <c r="D9" s="127">
        <v>578575.89</v>
      </c>
    </row>
    <row r="10" ht="25.4" customHeight="1" spans="1:4">
      <c r="A10" s="151" t="s">
        <v>11</v>
      </c>
      <c r="B10" s="96"/>
      <c r="C10" s="23" t="str">
        <f>"四"&amp;"、"&amp;"商业服务业等支出"</f>
        <v>四、商业服务业等支出</v>
      </c>
      <c r="D10" s="127">
        <v>4356300</v>
      </c>
    </row>
    <row r="11" ht="25.4" customHeight="1" spans="1:4">
      <c r="A11" s="151" t="s">
        <v>12</v>
      </c>
      <c r="B11" s="127"/>
      <c r="C11" s="23" t="str">
        <f>"五"&amp;"、"&amp;"住房保障支出"</f>
        <v>五、住房保障支出</v>
      </c>
      <c r="D11" s="127">
        <v>443020.87</v>
      </c>
    </row>
    <row r="12" ht="25.4" customHeight="1" spans="1:4">
      <c r="A12" s="151" t="s">
        <v>13</v>
      </c>
      <c r="B12" s="96"/>
      <c r="C12" s="23"/>
      <c r="D12" s="127"/>
    </row>
    <row r="13" ht="25.4" customHeight="1" spans="1:4">
      <c r="A13" s="151" t="s">
        <v>14</v>
      </c>
      <c r="B13" s="96"/>
      <c r="C13" s="23"/>
      <c r="D13" s="127"/>
    </row>
    <row r="14" ht="25.4" customHeight="1" spans="1:4">
      <c r="A14" s="151" t="s">
        <v>15</v>
      </c>
      <c r="B14" s="96"/>
      <c r="C14" s="23"/>
      <c r="D14" s="127"/>
    </row>
    <row r="15" ht="25.4" customHeight="1" spans="1:4">
      <c r="A15" s="176" t="s">
        <v>16</v>
      </c>
      <c r="B15" s="96"/>
      <c r="C15" s="23"/>
      <c r="D15" s="127"/>
    </row>
    <row r="16" ht="25.4" customHeight="1" spans="1:4">
      <c r="A16" s="176" t="s">
        <v>17</v>
      </c>
      <c r="B16" s="127"/>
      <c r="C16" s="23"/>
      <c r="D16" s="127"/>
    </row>
    <row r="17" ht="25.4" customHeight="1" spans="1:4">
      <c r="A17" s="177" t="s">
        <v>18</v>
      </c>
      <c r="B17" s="147">
        <v>10849879.97</v>
      </c>
      <c r="C17" s="149" t="s">
        <v>19</v>
      </c>
      <c r="D17" s="147">
        <v>10849879.97</v>
      </c>
    </row>
    <row r="18" ht="25.4" customHeight="1" spans="1:4">
      <c r="A18" s="178" t="s">
        <v>20</v>
      </c>
      <c r="B18" s="147"/>
      <c r="C18" s="179" t="s">
        <v>21</v>
      </c>
      <c r="D18" s="180"/>
    </row>
    <row r="19" ht="25.4" customHeight="1" spans="1:4">
      <c r="A19" s="181" t="s">
        <v>22</v>
      </c>
      <c r="B19" s="127"/>
      <c r="C19" s="148" t="s">
        <v>22</v>
      </c>
      <c r="D19" s="96"/>
    </row>
    <row r="20" ht="25.4" customHeight="1" spans="1:4">
      <c r="A20" s="181" t="s">
        <v>23</v>
      </c>
      <c r="B20" s="127"/>
      <c r="C20" s="148" t="s">
        <v>24</v>
      </c>
      <c r="D20" s="96"/>
    </row>
    <row r="21" ht="25.4" customHeight="1" spans="1:4">
      <c r="A21" s="182" t="s">
        <v>25</v>
      </c>
      <c r="B21" s="147">
        <v>10849879.97</v>
      </c>
      <c r="C21" s="149" t="s">
        <v>26</v>
      </c>
      <c r="D21" s="143">
        <v>10849879.97</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1" sqref="A1"/>
    </sheetView>
  </sheetViews>
  <sheetFormatPr defaultColWidth="9.14166666666667" defaultRowHeight="14.25" customHeight="1" outlineLevelRow="7" outlineLevelCol="5"/>
  <cols>
    <col min="1" max="1" width="29.025" customWidth="1"/>
    <col min="2" max="2" width="28.6" customWidth="1"/>
    <col min="3" max="3" width="31.6" customWidth="1"/>
    <col min="4" max="6" width="33.45" customWidth="1"/>
  </cols>
  <sheetData>
    <row r="1" ht="15.75" customHeight="1" spans="6:6">
      <c r="F1" s="52" t="s">
        <v>338</v>
      </c>
    </row>
    <row r="2" ht="28.5" customHeight="1" spans="1:6">
      <c r="A2" s="27" t="s">
        <v>339</v>
      </c>
      <c r="B2" s="27"/>
      <c r="C2" s="27"/>
      <c r="D2" s="27"/>
      <c r="E2" s="27"/>
      <c r="F2" s="27"/>
    </row>
    <row r="3" ht="15" customHeight="1" spans="1:6">
      <c r="A3" s="106" t="str">
        <f>"单位名称："&amp;"中国国际贸易促进委员会云南省分会"</f>
        <v>单位名称：中国国际贸易促进委员会云南省分会</v>
      </c>
      <c r="B3" s="107"/>
      <c r="C3" s="107"/>
      <c r="D3" s="55"/>
      <c r="E3" s="55"/>
      <c r="F3" s="108" t="s">
        <v>2</v>
      </c>
    </row>
    <row r="4" ht="18.75" customHeight="1" spans="1:6">
      <c r="A4" s="9" t="s">
        <v>134</v>
      </c>
      <c r="B4" s="9" t="s">
        <v>49</v>
      </c>
      <c r="C4" s="9" t="s">
        <v>50</v>
      </c>
      <c r="D4" s="15" t="s">
        <v>340</v>
      </c>
      <c r="E4" s="109"/>
      <c r="F4" s="109"/>
    </row>
    <row r="5" ht="30" customHeight="1" spans="1:6">
      <c r="A5" s="18"/>
      <c r="B5" s="18"/>
      <c r="C5" s="18"/>
      <c r="D5" s="15" t="s">
        <v>31</v>
      </c>
      <c r="E5" s="109" t="s">
        <v>58</v>
      </c>
      <c r="F5" s="109" t="s">
        <v>59</v>
      </c>
    </row>
    <row r="6" ht="16.5" customHeight="1" spans="1:6">
      <c r="A6" s="109">
        <v>1</v>
      </c>
      <c r="B6" s="109">
        <v>2</v>
      </c>
      <c r="C6" s="109">
        <v>3</v>
      </c>
      <c r="D6" s="109">
        <v>4</v>
      </c>
      <c r="E6" s="109">
        <v>5</v>
      </c>
      <c r="F6" s="109">
        <v>6</v>
      </c>
    </row>
    <row r="7" ht="20.25" customHeight="1" spans="1:6">
      <c r="A7" s="29"/>
      <c r="B7" s="29"/>
      <c r="C7" s="29"/>
      <c r="D7" s="22"/>
      <c r="E7" s="22"/>
      <c r="F7" s="22"/>
    </row>
    <row r="8" ht="17.25" customHeight="1" spans="1:6">
      <c r="A8" s="110" t="s">
        <v>100</v>
      </c>
      <c r="B8" s="111"/>
      <c r="C8" s="111" t="s">
        <v>100</v>
      </c>
      <c r="D8" s="22"/>
      <c r="E8" s="22"/>
      <c r="F8" s="22"/>
    </row>
  </sheetData>
  <mergeCells count="6">
    <mergeCell ref="A2:F2"/>
    <mergeCell ref="D4:F4"/>
    <mergeCell ref="A8:C8"/>
    <mergeCell ref="A4:A5"/>
    <mergeCell ref="B4:B5"/>
    <mergeCell ref="C4:C5"/>
  </mergeCells>
  <pageMargins left="0.75" right="0.75" top="1" bottom="1" header="0.5" footer="0.5"/>
  <pageSetup paperSize="9" scale="7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5"/>
  <sheetViews>
    <sheetView showZeros="0" topLeftCell="A11" workbookViewId="0">
      <selection activeCell="A10" sqref="$A10:$XFD10"/>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ht="13.5" customHeight="1" spans="15:17">
      <c r="O1" s="51"/>
      <c r="P1" s="51"/>
      <c r="Q1" s="104" t="s">
        <v>341</v>
      </c>
    </row>
    <row r="2" ht="27.75" customHeight="1" spans="1:17">
      <c r="A2" s="53" t="s">
        <v>342</v>
      </c>
      <c r="B2" s="27"/>
      <c r="C2" s="27"/>
      <c r="D2" s="27"/>
      <c r="E2" s="27"/>
      <c r="F2" s="27"/>
      <c r="G2" s="27"/>
      <c r="H2" s="27"/>
      <c r="I2" s="27"/>
      <c r="J2" s="27"/>
      <c r="K2" s="43"/>
      <c r="L2" s="27"/>
      <c r="M2" s="27"/>
      <c r="N2" s="27"/>
      <c r="O2" s="43"/>
      <c r="P2" s="43"/>
      <c r="Q2" s="27"/>
    </row>
    <row r="3" ht="18.75" customHeight="1" spans="1:17">
      <c r="A3" s="97" t="str">
        <f>"单位名称："&amp;"中国国际贸易促进委员会云南省分会"</f>
        <v>单位名称：中国国际贸易促进委员会云南省分会</v>
      </c>
      <c r="B3" s="6"/>
      <c r="C3" s="6"/>
      <c r="D3" s="6"/>
      <c r="E3" s="6"/>
      <c r="F3" s="6"/>
      <c r="G3" s="6"/>
      <c r="H3" s="6"/>
      <c r="I3" s="6"/>
      <c r="J3" s="6"/>
      <c r="O3" s="65"/>
      <c r="P3" s="65"/>
      <c r="Q3" s="105" t="s">
        <v>125</v>
      </c>
    </row>
    <row r="4" ht="15.75" customHeight="1" spans="1:17">
      <c r="A4" s="9" t="s">
        <v>343</v>
      </c>
      <c r="B4" s="73" t="s">
        <v>344</v>
      </c>
      <c r="C4" s="73" t="s">
        <v>345</v>
      </c>
      <c r="D4" s="73" t="s">
        <v>346</v>
      </c>
      <c r="E4" s="73" t="s">
        <v>347</v>
      </c>
      <c r="F4" s="73" t="s">
        <v>348</v>
      </c>
      <c r="G4" s="74" t="s">
        <v>141</v>
      </c>
      <c r="H4" s="74"/>
      <c r="I4" s="74"/>
      <c r="J4" s="74"/>
      <c r="K4" s="75"/>
      <c r="L4" s="74"/>
      <c r="M4" s="74"/>
      <c r="N4" s="74"/>
      <c r="O4" s="90"/>
      <c r="P4" s="75"/>
      <c r="Q4" s="91"/>
    </row>
    <row r="5" ht="17.25" customHeight="1" spans="1:17">
      <c r="A5" s="14"/>
      <c r="B5" s="76"/>
      <c r="C5" s="76"/>
      <c r="D5" s="76"/>
      <c r="E5" s="76"/>
      <c r="F5" s="76"/>
      <c r="G5" s="76" t="s">
        <v>31</v>
      </c>
      <c r="H5" s="76" t="s">
        <v>34</v>
      </c>
      <c r="I5" s="76" t="s">
        <v>349</v>
      </c>
      <c r="J5" s="76" t="s">
        <v>350</v>
      </c>
      <c r="K5" s="77" t="s">
        <v>351</v>
      </c>
      <c r="L5" s="92" t="s">
        <v>352</v>
      </c>
      <c r="M5" s="92"/>
      <c r="N5" s="92"/>
      <c r="O5" s="93"/>
      <c r="P5" s="94"/>
      <c r="Q5" s="78"/>
    </row>
    <row r="6" ht="54" customHeight="1" spans="1:17">
      <c r="A6" s="17"/>
      <c r="B6" s="78"/>
      <c r="C6" s="78"/>
      <c r="D6" s="78"/>
      <c r="E6" s="78"/>
      <c r="F6" s="78"/>
      <c r="G6" s="78"/>
      <c r="H6" s="78" t="s">
        <v>33</v>
      </c>
      <c r="I6" s="78"/>
      <c r="J6" s="78"/>
      <c r="K6" s="79"/>
      <c r="L6" s="78" t="s">
        <v>33</v>
      </c>
      <c r="M6" s="78" t="s">
        <v>44</v>
      </c>
      <c r="N6" s="78" t="s">
        <v>148</v>
      </c>
      <c r="O6" s="95" t="s">
        <v>40</v>
      </c>
      <c r="P6" s="79" t="s">
        <v>41</v>
      </c>
      <c r="Q6" s="78" t="s">
        <v>42</v>
      </c>
    </row>
    <row r="7" ht="15" customHeight="1" spans="1:17">
      <c r="A7" s="18">
        <v>1</v>
      </c>
      <c r="B7" s="98">
        <v>2</v>
      </c>
      <c r="C7" s="98">
        <v>3</v>
      </c>
      <c r="D7" s="98">
        <v>4</v>
      </c>
      <c r="E7" s="98">
        <v>5</v>
      </c>
      <c r="F7" s="98">
        <v>6</v>
      </c>
      <c r="G7" s="99">
        <v>7</v>
      </c>
      <c r="H7" s="99">
        <v>8</v>
      </c>
      <c r="I7" s="99">
        <v>9</v>
      </c>
      <c r="J7" s="99">
        <v>10</v>
      </c>
      <c r="K7" s="99">
        <v>11</v>
      </c>
      <c r="L7" s="99">
        <v>12</v>
      </c>
      <c r="M7" s="99">
        <v>13</v>
      </c>
      <c r="N7" s="99">
        <v>14</v>
      </c>
      <c r="O7" s="99">
        <v>15</v>
      </c>
      <c r="P7" s="99">
        <v>16</v>
      </c>
      <c r="Q7" s="99">
        <v>17</v>
      </c>
    </row>
    <row r="8" ht="21" customHeight="1" spans="1:17">
      <c r="A8" s="80" t="s">
        <v>46</v>
      </c>
      <c r="B8" s="81"/>
      <c r="C8" s="81"/>
      <c r="D8" s="81"/>
      <c r="E8" s="100"/>
      <c r="F8" s="22">
        <v>2322471</v>
      </c>
      <c r="G8" s="22">
        <v>2325271</v>
      </c>
      <c r="H8" s="22">
        <v>2325271</v>
      </c>
      <c r="I8" s="22"/>
      <c r="J8" s="22"/>
      <c r="K8" s="22"/>
      <c r="L8" s="22"/>
      <c r="M8" s="22"/>
      <c r="N8" s="22"/>
      <c r="O8" s="22"/>
      <c r="P8" s="22"/>
      <c r="Q8" s="22"/>
    </row>
    <row r="9" ht="21" customHeight="1" spans="1:17">
      <c r="A9" s="101" t="s">
        <v>206</v>
      </c>
      <c r="B9" s="81" t="s">
        <v>353</v>
      </c>
      <c r="C9" s="81" t="s">
        <v>354</v>
      </c>
      <c r="D9" s="102" t="s">
        <v>334</v>
      </c>
      <c r="E9" s="103">
        <v>1</v>
      </c>
      <c r="F9" s="22">
        <v>98000</v>
      </c>
      <c r="G9" s="22">
        <v>98000</v>
      </c>
      <c r="H9" s="22">
        <v>98000</v>
      </c>
      <c r="I9" s="22"/>
      <c r="J9" s="22"/>
      <c r="K9" s="22"/>
      <c r="L9" s="22"/>
      <c r="M9" s="22"/>
      <c r="N9" s="22"/>
      <c r="O9" s="22"/>
      <c r="P9" s="22"/>
      <c r="Q9" s="22"/>
    </row>
    <row r="10" ht="42" customHeight="1" spans="1:17">
      <c r="A10" s="101" t="s">
        <v>206</v>
      </c>
      <c r="B10" s="81" t="s">
        <v>355</v>
      </c>
      <c r="C10" s="81" t="s">
        <v>356</v>
      </c>
      <c r="D10" s="102" t="s">
        <v>334</v>
      </c>
      <c r="E10" s="103">
        <v>1</v>
      </c>
      <c r="F10" s="22">
        <v>410000</v>
      </c>
      <c r="G10" s="22">
        <v>410000</v>
      </c>
      <c r="H10" s="22">
        <v>410000</v>
      </c>
      <c r="I10" s="22"/>
      <c r="J10" s="22"/>
      <c r="K10" s="22"/>
      <c r="L10" s="22"/>
      <c r="M10" s="22"/>
      <c r="N10" s="22"/>
      <c r="O10" s="22"/>
      <c r="P10" s="22"/>
      <c r="Q10" s="22"/>
    </row>
    <row r="11" ht="33" customHeight="1" spans="1:17">
      <c r="A11" s="101" t="s">
        <v>206</v>
      </c>
      <c r="B11" s="81" t="s">
        <v>357</v>
      </c>
      <c r="C11" s="81" t="s">
        <v>356</v>
      </c>
      <c r="D11" s="102" t="s">
        <v>334</v>
      </c>
      <c r="E11" s="103">
        <v>1</v>
      </c>
      <c r="F11" s="22">
        <v>323171</v>
      </c>
      <c r="G11" s="22">
        <v>323171</v>
      </c>
      <c r="H11" s="22">
        <v>323171</v>
      </c>
      <c r="I11" s="22"/>
      <c r="J11" s="22"/>
      <c r="K11" s="22"/>
      <c r="L11" s="22"/>
      <c r="M11" s="22"/>
      <c r="N11" s="22"/>
      <c r="O11" s="22"/>
      <c r="P11" s="22"/>
      <c r="Q11" s="22"/>
    </row>
    <row r="12" ht="33" customHeight="1" spans="1:17">
      <c r="A12" s="101" t="s">
        <v>206</v>
      </c>
      <c r="B12" s="81" t="s">
        <v>358</v>
      </c>
      <c r="C12" s="81" t="s">
        <v>359</v>
      </c>
      <c r="D12" s="102" t="s">
        <v>334</v>
      </c>
      <c r="E12" s="103">
        <v>1</v>
      </c>
      <c r="F12" s="22">
        <v>90000</v>
      </c>
      <c r="G12" s="22">
        <v>90000</v>
      </c>
      <c r="H12" s="22">
        <v>90000</v>
      </c>
      <c r="I12" s="22"/>
      <c r="J12" s="22"/>
      <c r="K12" s="22"/>
      <c r="L12" s="22"/>
      <c r="M12" s="22"/>
      <c r="N12" s="22"/>
      <c r="O12" s="22"/>
      <c r="P12" s="22"/>
      <c r="Q12" s="22"/>
    </row>
    <row r="13" ht="45" customHeight="1" spans="1:17">
      <c r="A13" s="101" t="s">
        <v>206</v>
      </c>
      <c r="B13" s="81" t="s">
        <v>360</v>
      </c>
      <c r="C13" s="81" t="s">
        <v>361</v>
      </c>
      <c r="D13" s="102" t="s">
        <v>334</v>
      </c>
      <c r="E13" s="103">
        <v>1</v>
      </c>
      <c r="F13" s="22">
        <v>170000</v>
      </c>
      <c r="G13" s="22">
        <v>170000</v>
      </c>
      <c r="H13" s="22">
        <v>170000</v>
      </c>
      <c r="I13" s="22"/>
      <c r="J13" s="22"/>
      <c r="K13" s="22"/>
      <c r="L13" s="22"/>
      <c r="M13" s="22"/>
      <c r="N13" s="22"/>
      <c r="O13" s="22"/>
      <c r="P13" s="22"/>
      <c r="Q13" s="22"/>
    </row>
    <row r="14" ht="33" customHeight="1" spans="1:17">
      <c r="A14" s="101" t="s">
        <v>206</v>
      </c>
      <c r="B14" s="81" t="s">
        <v>362</v>
      </c>
      <c r="C14" s="81" t="s">
        <v>361</v>
      </c>
      <c r="D14" s="102" t="s">
        <v>334</v>
      </c>
      <c r="E14" s="103">
        <v>1</v>
      </c>
      <c r="F14" s="22">
        <v>90000</v>
      </c>
      <c r="G14" s="22">
        <v>90000</v>
      </c>
      <c r="H14" s="22">
        <v>90000</v>
      </c>
      <c r="I14" s="22"/>
      <c r="J14" s="22"/>
      <c r="K14" s="22"/>
      <c r="L14" s="22"/>
      <c r="M14" s="22"/>
      <c r="N14" s="22"/>
      <c r="O14" s="22"/>
      <c r="P14" s="22"/>
      <c r="Q14" s="22"/>
    </row>
    <row r="15" ht="21" customHeight="1" spans="1:17">
      <c r="A15" s="101" t="s">
        <v>206</v>
      </c>
      <c r="B15" s="81" t="s">
        <v>363</v>
      </c>
      <c r="C15" s="81" t="s">
        <v>364</v>
      </c>
      <c r="D15" s="102" t="s">
        <v>334</v>
      </c>
      <c r="E15" s="103">
        <v>1</v>
      </c>
      <c r="F15" s="22">
        <v>53000</v>
      </c>
      <c r="G15" s="22">
        <v>53000</v>
      </c>
      <c r="H15" s="22">
        <v>53000</v>
      </c>
      <c r="I15" s="22"/>
      <c r="J15" s="22"/>
      <c r="K15" s="22"/>
      <c r="L15" s="22"/>
      <c r="M15" s="22"/>
      <c r="N15" s="22"/>
      <c r="O15" s="22"/>
      <c r="P15" s="22"/>
      <c r="Q15" s="22"/>
    </row>
    <row r="16" ht="21" customHeight="1" spans="1:17">
      <c r="A16" s="101" t="s">
        <v>206</v>
      </c>
      <c r="B16" s="81" t="s">
        <v>363</v>
      </c>
      <c r="C16" s="81" t="s">
        <v>364</v>
      </c>
      <c r="D16" s="102" t="s">
        <v>334</v>
      </c>
      <c r="E16" s="103">
        <v>1</v>
      </c>
      <c r="F16" s="22">
        <v>297000</v>
      </c>
      <c r="G16" s="22">
        <v>297000</v>
      </c>
      <c r="H16" s="22">
        <v>297000</v>
      </c>
      <c r="I16" s="22"/>
      <c r="J16" s="22"/>
      <c r="K16" s="22"/>
      <c r="L16" s="22"/>
      <c r="M16" s="22"/>
      <c r="N16" s="22"/>
      <c r="O16" s="22"/>
      <c r="P16" s="22"/>
      <c r="Q16" s="22"/>
    </row>
    <row r="17" ht="21" customHeight="1" spans="1:17">
      <c r="A17" s="101" t="s">
        <v>206</v>
      </c>
      <c r="B17" s="81" t="s">
        <v>365</v>
      </c>
      <c r="C17" s="81" t="s">
        <v>364</v>
      </c>
      <c r="D17" s="102" t="s">
        <v>334</v>
      </c>
      <c r="E17" s="103">
        <v>1</v>
      </c>
      <c r="F17" s="22">
        <v>300000</v>
      </c>
      <c r="G17" s="22">
        <v>300000</v>
      </c>
      <c r="H17" s="22">
        <v>300000</v>
      </c>
      <c r="I17" s="22"/>
      <c r="J17" s="22"/>
      <c r="K17" s="22"/>
      <c r="L17" s="22"/>
      <c r="M17" s="22"/>
      <c r="N17" s="22"/>
      <c r="O17" s="22"/>
      <c r="P17" s="22"/>
      <c r="Q17" s="22"/>
    </row>
    <row r="18" ht="21" customHeight="1" spans="1:17">
      <c r="A18" s="101" t="s">
        <v>170</v>
      </c>
      <c r="B18" s="81" t="s">
        <v>366</v>
      </c>
      <c r="C18" s="81" t="s">
        <v>367</v>
      </c>
      <c r="D18" s="102" t="s">
        <v>334</v>
      </c>
      <c r="E18" s="103">
        <v>1</v>
      </c>
      <c r="F18" s="22"/>
      <c r="G18" s="22">
        <v>2800</v>
      </c>
      <c r="H18" s="22">
        <v>2800</v>
      </c>
      <c r="I18" s="22"/>
      <c r="J18" s="22"/>
      <c r="K18" s="22"/>
      <c r="L18" s="22"/>
      <c r="M18" s="22"/>
      <c r="N18" s="22"/>
      <c r="O18" s="22"/>
      <c r="P18" s="22"/>
      <c r="Q18" s="22"/>
    </row>
    <row r="19" ht="21" customHeight="1" spans="1:17">
      <c r="A19" s="101" t="s">
        <v>170</v>
      </c>
      <c r="B19" s="81" t="s">
        <v>368</v>
      </c>
      <c r="C19" s="81" t="s">
        <v>369</v>
      </c>
      <c r="D19" s="102" t="s">
        <v>334</v>
      </c>
      <c r="E19" s="103">
        <v>1</v>
      </c>
      <c r="F19" s="22">
        <v>14000</v>
      </c>
      <c r="G19" s="22">
        <v>14000</v>
      </c>
      <c r="H19" s="22">
        <v>14000</v>
      </c>
      <c r="I19" s="22"/>
      <c r="J19" s="22"/>
      <c r="K19" s="22"/>
      <c r="L19" s="22"/>
      <c r="M19" s="22"/>
      <c r="N19" s="22"/>
      <c r="O19" s="22"/>
      <c r="P19" s="22"/>
      <c r="Q19" s="22"/>
    </row>
    <row r="20" ht="21" customHeight="1" spans="1:17">
      <c r="A20" s="101" t="s">
        <v>221</v>
      </c>
      <c r="B20" s="81" t="s">
        <v>370</v>
      </c>
      <c r="C20" s="81" t="s">
        <v>371</v>
      </c>
      <c r="D20" s="102" t="s">
        <v>372</v>
      </c>
      <c r="E20" s="103">
        <v>1</v>
      </c>
      <c r="F20" s="22">
        <v>352500</v>
      </c>
      <c r="G20" s="22">
        <v>352500</v>
      </c>
      <c r="H20" s="22">
        <v>352500</v>
      </c>
      <c r="I20" s="22"/>
      <c r="J20" s="22"/>
      <c r="K20" s="22"/>
      <c r="L20" s="22"/>
      <c r="M20" s="22"/>
      <c r="N20" s="22"/>
      <c r="O20" s="22"/>
      <c r="P20" s="22"/>
      <c r="Q20" s="22"/>
    </row>
    <row r="21" ht="21" customHeight="1" spans="1:17">
      <c r="A21" s="101" t="s">
        <v>231</v>
      </c>
      <c r="B21" s="81" t="s">
        <v>373</v>
      </c>
      <c r="C21" s="81" t="s">
        <v>374</v>
      </c>
      <c r="D21" s="102" t="s">
        <v>375</v>
      </c>
      <c r="E21" s="103">
        <v>2</v>
      </c>
      <c r="F21" s="22">
        <v>40000</v>
      </c>
      <c r="G21" s="22">
        <v>40000</v>
      </c>
      <c r="H21" s="22">
        <v>40000</v>
      </c>
      <c r="I21" s="22"/>
      <c r="J21" s="22"/>
      <c r="K21" s="22"/>
      <c r="L21" s="22"/>
      <c r="M21" s="22"/>
      <c r="N21" s="22"/>
      <c r="O21" s="22"/>
      <c r="P21" s="22"/>
      <c r="Q21" s="22"/>
    </row>
    <row r="22" ht="21" customHeight="1" spans="1:17">
      <c r="A22" s="101" t="s">
        <v>231</v>
      </c>
      <c r="B22" s="81" t="s">
        <v>376</v>
      </c>
      <c r="C22" s="81" t="s">
        <v>374</v>
      </c>
      <c r="D22" s="102" t="s">
        <v>375</v>
      </c>
      <c r="E22" s="103">
        <v>2</v>
      </c>
      <c r="F22" s="22">
        <v>40000</v>
      </c>
      <c r="G22" s="22">
        <v>40000</v>
      </c>
      <c r="H22" s="22">
        <v>40000</v>
      </c>
      <c r="I22" s="22"/>
      <c r="J22" s="22"/>
      <c r="K22" s="22"/>
      <c r="L22" s="22"/>
      <c r="M22" s="22"/>
      <c r="N22" s="22"/>
      <c r="O22" s="22"/>
      <c r="P22" s="22"/>
      <c r="Q22" s="22"/>
    </row>
    <row r="23" ht="21" customHeight="1" spans="1:17">
      <c r="A23" s="101" t="s">
        <v>231</v>
      </c>
      <c r="B23" s="81" t="s">
        <v>377</v>
      </c>
      <c r="C23" s="81" t="s">
        <v>378</v>
      </c>
      <c r="D23" s="102" t="s">
        <v>258</v>
      </c>
      <c r="E23" s="103">
        <v>4</v>
      </c>
      <c r="F23" s="22">
        <v>4800</v>
      </c>
      <c r="G23" s="22">
        <v>4800</v>
      </c>
      <c r="H23" s="22">
        <v>4800</v>
      </c>
      <c r="I23" s="22"/>
      <c r="J23" s="22"/>
      <c r="K23" s="22"/>
      <c r="L23" s="22"/>
      <c r="M23" s="22"/>
      <c r="N23" s="22"/>
      <c r="O23" s="22"/>
      <c r="P23" s="22"/>
      <c r="Q23" s="22"/>
    </row>
    <row r="24" ht="21" customHeight="1" spans="1:17">
      <c r="A24" s="101" t="s">
        <v>231</v>
      </c>
      <c r="B24" s="81" t="s">
        <v>379</v>
      </c>
      <c r="C24" s="81" t="s">
        <v>378</v>
      </c>
      <c r="D24" s="102" t="s">
        <v>258</v>
      </c>
      <c r="E24" s="103">
        <v>2</v>
      </c>
      <c r="F24" s="22">
        <v>40000</v>
      </c>
      <c r="G24" s="22">
        <v>40000</v>
      </c>
      <c r="H24" s="22">
        <v>40000</v>
      </c>
      <c r="I24" s="22"/>
      <c r="J24" s="22"/>
      <c r="K24" s="22"/>
      <c r="L24" s="22"/>
      <c r="M24" s="22"/>
      <c r="N24" s="22"/>
      <c r="O24" s="22"/>
      <c r="P24" s="22"/>
      <c r="Q24" s="22"/>
    </row>
    <row r="25" ht="21" customHeight="1" spans="1:17">
      <c r="A25" s="83" t="s">
        <v>100</v>
      </c>
      <c r="B25" s="84"/>
      <c r="C25" s="84"/>
      <c r="D25" s="84"/>
      <c r="E25" s="100"/>
      <c r="F25" s="22">
        <v>2322471</v>
      </c>
      <c r="G25" s="22">
        <v>2325271</v>
      </c>
      <c r="H25" s="22">
        <v>2325271</v>
      </c>
      <c r="I25" s="22"/>
      <c r="J25" s="22"/>
      <c r="K25" s="22"/>
      <c r="L25" s="22"/>
      <c r="M25" s="22"/>
      <c r="N25" s="22"/>
      <c r="O25" s="22"/>
      <c r="P25" s="22"/>
      <c r="Q25" s="22"/>
    </row>
  </sheetData>
  <mergeCells count="16">
    <mergeCell ref="A2:Q2"/>
    <mergeCell ref="A3:F3"/>
    <mergeCell ref="G4:Q4"/>
    <mergeCell ref="L5:Q5"/>
    <mergeCell ref="A25:E2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1" sqref="A1 A1 A1 A1 A1 A1 A1 A1 A1 A1 A1 A1 A1 A1"/>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ht="13.5" customHeight="1" spans="1:14">
      <c r="A1" s="57"/>
      <c r="B1" s="57"/>
      <c r="C1" s="57"/>
      <c r="D1" s="57"/>
      <c r="E1" s="57"/>
      <c r="F1" s="57"/>
      <c r="G1" s="57"/>
      <c r="H1" s="70"/>
      <c r="I1" s="57"/>
      <c r="J1" s="57"/>
      <c r="K1" s="57"/>
      <c r="L1" s="51"/>
      <c r="M1" s="86"/>
      <c r="N1" s="87" t="s">
        <v>380</v>
      </c>
    </row>
    <row r="2" ht="27.75" customHeight="1" spans="1:14">
      <c r="A2" s="53" t="s">
        <v>381</v>
      </c>
      <c r="B2" s="71"/>
      <c r="C2" s="71"/>
      <c r="D2" s="71"/>
      <c r="E2" s="71"/>
      <c r="F2" s="71"/>
      <c r="G2" s="71"/>
      <c r="H2" s="72"/>
      <c r="I2" s="71"/>
      <c r="J2" s="71"/>
      <c r="K2" s="71"/>
      <c r="L2" s="43"/>
      <c r="M2" s="72"/>
      <c r="N2" s="71"/>
    </row>
    <row r="3" ht="18.75" customHeight="1" spans="1:14">
      <c r="A3" s="54" t="str">
        <f>"单位名称："&amp;"中国国际贸易促进委员会云南省分会"</f>
        <v>单位名称：中国国际贸易促进委员会云南省分会</v>
      </c>
      <c r="B3" s="55"/>
      <c r="C3" s="55"/>
      <c r="D3" s="55"/>
      <c r="E3" s="55"/>
      <c r="F3" s="55"/>
      <c r="G3" s="55"/>
      <c r="H3" s="70"/>
      <c r="I3" s="57"/>
      <c r="J3" s="57"/>
      <c r="K3" s="57"/>
      <c r="L3" s="65"/>
      <c r="M3" s="88"/>
      <c r="N3" s="89" t="s">
        <v>125</v>
      </c>
    </row>
    <row r="4" ht="15.75" customHeight="1" spans="1:14">
      <c r="A4" s="9" t="s">
        <v>343</v>
      </c>
      <c r="B4" s="73" t="s">
        <v>382</v>
      </c>
      <c r="C4" s="73" t="s">
        <v>383</v>
      </c>
      <c r="D4" s="74" t="s">
        <v>141</v>
      </c>
      <c r="E4" s="74"/>
      <c r="F4" s="74"/>
      <c r="G4" s="74"/>
      <c r="H4" s="75"/>
      <c r="I4" s="74"/>
      <c r="J4" s="74"/>
      <c r="K4" s="74"/>
      <c r="L4" s="90"/>
      <c r="M4" s="75"/>
      <c r="N4" s="91"/>
    </row>
    <row r="5" ht="17.25" customHeight="1" spans="1:14">
      <c r="A5" s="14"/>
      <c r="B5" s="76"/>
      <c r="C5" s="76"/>
      <c r="D5" s="76" t="s">
        <v>31</v>
      </c>
      <c r="E5" s="76" t="s">
        <v>34</v>
      </c>
      <c r="F5" s="76" t="s">
        <v>349</v>
      </c>
      <c r="G5" s="76" t="s">
        <v>350</v>
      </c>
      <c r="H5" s="77" t="s">
        <v>351</v>
      </c>
      <c r="I5" s="92" t="s">
        <v>352</v>
      </c>
      <c r="J5" s="92"/>
      <c r="K5" s="92"/>
      <c r="L5" s="93"/>
      <c r="M5" s="94"/>
      <c r="N5" s="78"/>
    </row>
    <row r="6" ht="54" customHeight="1" spans="1:14">
      <c r="A6" s="17"/>
      <c r="B6" s="78"/>
      <c r="C6" s="78"/>
      <c r="D6" s="78"/>
      <c r="E6" s="78"/>
      <c r="F6" s="78"/>
      <c r="G6" s="78"/>
      <c r="H6" s="79"/>
      <c r="I6" s="78" t="s">
        <v>33</v>
      </c>
      <c r="J6" s="78" t="s">
        <v>44</v>
      </c>
      <c r="K6" s="78" t="s">
        <v>148</v>
      </c>
      <c r="L6" s="95" t="s">
        <v>40</v>
      </c>
      <c r="M6" s="79" t="s">
        <v>41</v>
      </c>
      <c r="N6" s="78" t="s">
        <v>42</v>
      </c>
    </row>
    <row r="7" ht="15" customHeight="1" spans="1:14">
      <c r="A7" s="17">
        <v>1</v>
      </c>
      <c r="B7" s="78">
        <v>2</v>
      </c>
      <c r="C7" s="78">
        <v>3</v>
      </c>
      <c r="D7" s="79">
        <v>4</v>
      </c>
      <c r="E7" s="79">
        <v>5</v>
      </c>
      <c r="F7" s="79">
        <v>6</v>
      </c>
      <c r="G7" s="79">
        <v>7</v>
      </c>
      <c r="H7" s="79">
        <v>8</v>
      </c>
      <c r="I7" s="79">
        <v>9</v>
      </c>
      <c r="J7" s="79">
        <v>10</v>
      </c>
      <c r="K7" s="79">
        <v>11</v>
      </c>
      <c r="L7" s="79">
        <v>12</v>
      </c>
      <c r="M7" s="79">
        <v>13</v>
      </c>
      <c r="N7" s="79">
        <v>14</v>
      </c>
    </row>
    <row r="8" ht="21" customHeight="1" spans="1:14">
      <c r="A8" s="80"/>
      <c r="B8" s="81"/>
      <c r="C8" s="81"/>
      <c r="D8" s="82"/>
      <c r="E8" s="82"/>
      <c r="F8" s="82"/>
      <c r="G8" s="82"/>
      <c r="H8" s="82"/>
      <c r="I8" s="82"/>
      <c r="J8" s="82"/>
      <c r="K8" s="82"/>
      <c r="L8" s="96"/>
      <c r="M8" s="82"/>
      <c r="N8" s="82"/>
    </row>
    <row r="9" ht="21" customHeight="1" spans="1:14">
      <c r="A9" s="80"/>
      <c r="B9" s="81"/>
      <c r="C9" s="81"/>
      <c r="D9" s="82"/>
      <c r="E9" s="82"/>
      <c r="F9" s="82"/>
      <c r="G9" s="82"/>
      <c r="H9" s="82"/>
      <c r="I9" s="82"/>
      <c r="J9" s="82"/>
      <c r="K9" s="82"/>
      <c r="L9" s="96"/>
      <c r="M9" s="82"/>
      <c r="N9" s="82"/>
    </row>
    <row r="10" ht="21" customHeight="1" spans="1:14">
      <c r="A10" s="83" t="s">
        <v>100</v>
      </c>
      <c r="B10" s="84"/>
      <c r="C10" s="85"/>
      <c r="D10" s="82"/>
      <c r="E10" s="82"/>
      <c r="F10" s="82"/>
      <c r="G10" s="82"/>
      <c r="H10" s="82"/>
      <c r="I10" s="82"/>
      <c r="J10" s="82"/>
      <c r="K10" s="82"/>
      <c r="L10" s="96"/>
      <c r="M10" s="82"/>
      <c r="N10" s="82"/>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
  <sheetViews>
    <sheetView showZeros="0" workbookViewId="0">
      <selection activeCell="W8" sqref="A4:W8"/>
    </sheetView>
  </sheetViews>
  <sheetFormatPr defaultColWidth="9.14166666666667" defaultRowHeight="14.25" customHeight="1" outlineLevelRow="7"/>
  <cols>
    <col min="1" max="1" width="42.025" customWidth="1"/>
    <col min="2" max="15" width="17.175" customWidth="1"/>
    <col min="16" max="23" width="17.025" customWidth="1"/>
  </cols>
  <sheetData>
    <row r="1" ht="13.5" customHeight="1" spans="4:23">
      <c r="D1" s="52"/>
      <c r="W1" s="51" t="s">
        <v>384</v>
      </c>
    </row>
    <row r="2" ht="27.75" customHeight="1" spans="1:23">
      <c r="A2" s="53" t="s">
        <v>385</v>
      </c>
      <c r="B2" s="27"/>
      <c r="C2" s="27"/>
      <c r="D2" s="27"/>
      <c r="E2" s="27"/>
      <c r="F2" s="27"/>
      <c r="G2" s="27"/>
      <c r="H2" s="27"/>
      <c r="I2" s="27"/>
      <c r="J2" s="27"/>
      <c r="K2" s="27"/>
      <c r="L2" s="27"/>
      <c r="M2" s="27"/>
      <c r="N2" s="27"/>
      <c r="O2" s="27"/>
      <c r="P2" s="27"/>
      <c r="Q2" s="27"/>
      <c r="R2" s="27"/>
      <c r="S2" s="27"/>
      <c r="T2" s="27"/>
      <c r="U2" s="27"/>
      <c r="V2" s="27"/>
      <c r="W2" s="27"/>
    </row>
    <row r="3" ht="18" customHeight="1" spans="1:23">
      <c r="A3" s="54" t="str">
        <f>"单位名称："&amp;"中国国际贸易促进委员会云南省分会"</f>
        <v>单位名称：中国国际贸易促进委员会云南省分会</v>
      </c>
      <c r="B3" s="55"/>
      <c r="C3" s="55"/>
      <c r="D3" s="56"/>
      <c r="E3" s="57"/>
      <c r="F3" s="57"/>
      <c r="G3" s="57"/>
      <c r="H3" s="57"/>
      <c r="I3" s="57"/>
      <c r="W3" s="65" t="s">
        <v>125</v>
      </c>
    </row>
    <row r="4" ht="19.5" customHeight="1" spans="1:23">
      <c r="A4" s="58" t="s">
        <v>386</v>
      </c>
      <c r="B4" s="58" t="s">
        <v>141</v>
      </c>
      <c r="C4" s="58"/>
      <c r="D4" s="58"/>
      <c r="E4" s="58" t="s">
        <v>387</v>
      </c>
      <c r="F4" s="58"/>
      <c r="G4" s="58"/>
      <c r="H4" s="58"/>
      <c r="I4" s="58"/>
      <c r="J4" s="58"/>
      <c r="K4" s="58"/>
      <c r="L4" s="58"/>
      <c r="M4" s="58"/>
      <c r="N4" s="58"/>
      <c r="O4" s="58"/>
      <c r="P4" s="58"/>
      <c r="Q4" s="58"/>
      <c r="R4" s="58"/>
      <c r="S4" s="58"/>
      <c r="T4" s="58"/>
      <c r="U4" s="58"/>
      <c r="V4" s="58"/>
      <c r="W4" s="66"/>
    </row>
    <row r="5" ht="40.5" customHeight="1" spans="1:23">
      <c r="A5" s="59"/>
      <c r="B5" s="59" t="s">
        <v>31</v>
      </c>
      <c r="C5" s="60" t="s">
        <v>34</v>
      </c>
      <c r="D5" s="60" t="s">
        <v>388</v>
      </c>
      <c r="E5" s="59" t="s">
        <v>389</v>
      </c>
      <c r="F5" s="59" t="s">
        <v>390</v>
      </c>
      <c r="G5" s="59" t="s">
        <v>391</v>
      </c>
      <c r="H5" s="59" t="s">
        <v>392</v>
      </c>
      <c r="I5" s="59" t="s">
        <v>393</v>
      </c>
      <c r="J5" s="59" t="s">
        <v>394</v>
      </c>
      <c r="K5" s="59" t="s">
        <v>395</v>
      </c>
      <c r="L5" s="59" t="s">
        <v>396</v>
      </c>
      <c r="M5" s="59" t="s">
        <v>397</v>
      </c>
      <c r="N5" s="59" t="s">
        <v>398</v>
      </c>
      <c r="O5" s="59" t="s">
        <v>399</v>
      </c>
      <c r="P5" s="59" t="s">
        <v>400</v>
      </c>
      <c r="Q5" s="59" t="s">
        <v>401</v>
      </c>
      <c r="R5" s="59" t="s">
        <v>402</v>
      </c>
      <c r="S5" s="59" t="s">
        <v>403</v>
      </c>
      <c r="T5" s="59" t="s">
        <v>404</v>
      </c>
      <c r="U5" s="59" t="s">
        <v>405</v>
      </c>
      <c r="V5" s="59" t="s">
        <v>406</v>
      </c>
      <c r="W5" s="67" t="s">
        <v>407</v>
      </c>
    </row>
    <row r="6" ht="19.5" customHeight="1" spans="1:23">
      <c r="A6" s="59">
        <v>1</v>
      </c>
      <c r="B6" s="59">
        <v>2</v>
      </c>
      <c r="C6" s="59">
        <v>3</v>
      </c>
      <c r="D6" s="59">
        <v>4</v>
      </c>
      <c r="E6" s="59">
        <v>5</v>
      </c>
      <c r="F6" s="59">
        <v>6</v>
      </c>
      <c r="G6" s="59">
        <v>7</v>
      </c>
      <c r="H6" s="59">
        <v>8</v>
      </c>
      <c r="I6" s="59">
        <v>9</v>
      </c>
      <c r="J6" s="59">
        <v>10</v>
      </c>
      <c r="K6" s="59">
        <v>11</v>
      </c>
      <c r="L6" s="59">
        <v>12</v>
      </c>
      <c r="M6" s="59">
        <v>13</v>
      </c>
      <c r="N6" s="59">
        <v>14</v>
      </c>
      <c r="O6" s="59">
        <v>15</v>
      </c>
      <c r="P6" s="59">
        <v>16</v>
      </c>
      <c r="Q6" s="59">
        <v>17</v>
      </c>
      <c r="R6" s="59">
        <v>18</v>
      </c>
      <c r="S6" s="59">
        <v>19</v>
      </c>
      <c r="T6" s="59">
        <v>20</v>
      </c>
      <c r="U6" s="59">
        <v>21</v>
      </c>
      <c r="V6" s="59">
        <v>22</v>
      </c>
      <c r="W6" s="67">
        <v>23</v>
      </c>
    </row>
    <row r="7" ht="28.4" customHeight="1" spans="1:23">
      <c r="A7" s="61"/>
      <c r="B7" s="62"/>
      <c r="C7" s="62"/>
      <c r="D7" s="62"/>
      <c r="E7" s="62"/>
      <c r="F7" s="62"/>
      <c r="G7" s="62"/>
      <c r="H7" s="62"/>
      <c r="I7" s="62"/>
      <c r="J7" s="62"/>
      <c r="K7" s="62"/>
      <c r="L7" s="62"/>
      <c r="M7" s="62"/>
      <c r="N7" s="62"/>
      <c r="O7" s="62"/>
      <c r="P7" s="62"/>
      <c r="Q7" s="62"/>
      <c r="R7" s="62"/>
      <c r="S7" s="62"/>
      <c r="T7" s="62"/>
      <c r="U7" s="62"/>
      <c r="V7" s="62"/>
      <c r="W7" s="68"/>
    </row>
    <row r="8" ht="29.9" customHeight="1" spans="1:23">
      <c r="A8" s="63"/>
      <c r="B8" s="64"/>
      <c r="C8" s="64"/>
      <c r="D8" s="64"/>
      <c r="E8" s="64"/>
      <c r="F8" s="64"/>
      <c r="G8" s="64"/>
      <c r="H8" s="64"/>
      <c r="I8" s="64"/>
      <c r="J8" s="64"/>
      <c r="K8" s="64"/>
      <c r="L8" s="64"/>
      <c r="M8" s="64"/>
      <c r="N8" s="64"/>
      <c r="O8" s="64"/>
      <c r="P8" s="64"/>
      <c r="Q8" s="64"/>
      <c r="R8" s="64"/>
      <c r="S8" s="64"/>
      <c r="T8" s="64"/>
      <c r="U8" s="64"/>
      <c r="V8" s="64"/>
      <c r="W8" s="69"/>
    </row>
  </sheetData>
  <mergeCells count="5">
    <mergeCell ref="A2:W2"/>
    <mergeCell ref="A3:I3"/>
    <mergeCell ref="B4:D4"/>
    <mergeCell ref="E4:W4"/>
    <mergeCell ref="A4:A5"/>
  </mergeCells>
  <pageMargins left="0.75" right="0.75" top="1" bottom="1" header="0.5" footer="0.5"/>
  <pageSetup paperSize="9" scale="3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1" sqref="A1 A1 A1 A1 A1 A1 A1 A1 A1 A1"/>
    </sheetView>
  </sheetViews>
  <sheetFormatPr defaultColWidth="9.14166666666667" defaultRowHeight="12" customHeight="1" outlineLevelRow="6"/>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0:10">
      <c r="J1" s="51" t="s">
        <v>408</v>
      </c>
    </row>
    <row r="2" ht="28.5" customHeight="1" spans="1:10">
      <c r="A2" s="42" t="s">
        <v>409</v>
      </c>
      <c r="B2" s="27"/>
      <c r="C2" s="27"/>
      <c r="D2" s="27"/>
      <c r="E2" s="27"/>
      <c r="F2" s="43"/>
      <c r="G2" s="27"/>
      <c r="H2" s="43"/>
      <c r="I2" s="43"/>
      <c r="J2" s="27"/>
    </row>
    <row r="3" ht="17.25" customHeight="1" spans="1:1">
      <c r="A3" s="4" t="str">
        <f>"单位名称："&amp;"中国国际贸易促进委员会云南省分会"</f>
        <v>单位名称：中国国际贸易促进委员会云南省分会</v>
      </c>
    </row>
    <row r="4" ht="44.25" customHeight="1" spans="1:10">
      <c r="A4" s="44" t="s">
        <v>239</v>
      </c>
      <c r="B4" s="44" t="s">
        <v>240</v>
      </c>
      <c r="C4" s="44" t="s">
        <v>241</v>
      </c>
      <c r="D4" s="44" t="s">
        <v>242</v>
      </c>
      <c r="E4" s="44" t="s">
        <v>243</v>
      </c>
      <c r="F4" s="45" t="s">
        <v>244</v>
      </c>
      <c r="G4" s="44" t="s">
        <v>245</v>
      </c>
      <c r="H4" s="45" t="s">
        <v>246</v>
      </c>
      <c r="I4" s="45" t="s">
        <v>247</v>
      </c>
      <c r="J4" s="44" t="s">
        <v>248</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sheetData>
  <mergeCells count="2">
    <mergeCell ref="A2:J2"/>
    <mergeCell ref="A3:H3"/>
  </mergeCells>
  <pageMargins left="0.75" right="0.75" top="1" bottom="1" header="0.5" footer="0.5"/>
  <pageSetup paperSize="9" scale="65"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selection activeCell="A1" sqref="A1"/>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410</v>
      </c>
    </row>
    <row r="2" ht="30.65" customHeight="1" spans="1:8">
      <c r="A2" s="36" t="s">
        <v>411</v>
      </c>
      <c r="B2" s="36"/>
      <c r="C2" s="36"/>
      <c r="D2" s="36"/>
      <c r="E2" s="36"/>
      <c r="F2" s="36"/>
      <c r="G2" s="36"/>
      <c r="H2" s="36"/>
    </row>
    <row r="3" ht="18.75" customHeight="1" spans="1:8">
      <c r="A3" s="34" t="str">
        <f>"单位名称："&amp;"中国国际贸易促进委员会云南省分会"</f>
        <v>单位名称：中国国际贸易促进委员会云南省分会</v>
      </c>
      <c r="B3" s="34"/>
      <c r="C3" s="34"/>
      <c r="D3" s="34"/>
      <c r="E3" s="34"/>
      <c r="F3" s="34"/>
      <c r="G3" s="34"/>
      <c r="H3" s="34"/>
    </row>
    <row r="4" ht="18.75" customHeight="1" spans="1:8">
      <c r="A4" s="37" t="s">
        <v>134</v>
      </c>
      <c r="B4" s="37" t="s">
        <v>412</v>
      </c>
      <c r="C4" s="37" t="s">
        <v>413</v>
      </c>
      <c r="D4" s="37" t="s">
        <v>414</v>
      </c>
      <c r="E4" s="37" t="s">
        <v>415</v>
      </c>
      <c r="F4" s="37" t="s">
        <v>416</v>
      </c>
      <c r="G4" s="37"/>
      <c r="H4" s="37"/>
    </row>
    <row r="5" ht="18.75" customHeight="1" spans="1:8">
      <c r="A5" s="37"/>
      <c r="B5" s="37"/>
      <c r="C5" s="37"/>
      <c r="D5" s="37"/>
      <c r="E5" s="37"/>
      <c r="F5" s="37" t="s">
        <v>347</v>
      </c>
      <c r="G5" s="37" t="s">
        <v>417</v>
      </c>
      <c r="H5" s="37" t="s">
        <v>418</v>
      </c>
    </row>
    <row r="6" ht="18.75" customHeight="1" spans="1:8">
      <c r="A6" s="38" t="s">
        <v>117</v>
      </c>
      <c r="B6" s="38" t="s">
        <v>118</v>
      </c>
      <c r="C6" s="38" t="s">
        <v>119</v>
      </c>
      <c r="D6" s="38" t="s">
        <v>120</v>
      </c>
      <c r="E6" s="38" t="s">
        <v>121</v>
      </c>
      <c r="F6" s="38" t="s">
        <v>122</v>
      </c>
      <c r="G6" s="38" t="s">
        <v>419</v>
      </c>
      <c r="H6" s="38" t="s">
        <v>290</v>
      </c>
    </row>
    <row r="7" ht="29.9" customHeight="1" spans="1:8">
      <c r="A7" s="39" t="s">
        <v>46</v>
      </c>
      <c r="B7" s="39" t="s">
        <v>420</v>
      </c>
      <c r="C7" s="39" t="s">
        <v>374</v>
      </c>
      <c r="D7" s="39" t="s">
        <v>373</v>
      </c>
      <c r="E7" s="37" t="s">
        <v>375</v>
      </c>
      <c r="F7" s="40">
        <v>2</v>
      </c>
      <c r="G7" s="41">
        <v>20000</v>
      </c>
      <c r="H7" s="41">
        <v>40000</v>
      </c>
    </row>
    <row r="8" ht="29.9" customHeight="1" spans="1:8">
      <c r="A8" s="39" t="s">
        <v>46</v>
      </c>
      <c r="B8" s="39" t="s">
        <v>420</v>
      </c>
      <c r="C8" s="39" t="s">
        <v>374</v>
      </c>
      <c r="D8" s="39" t="s">
        <v>376</v>
      </c>
      <c r="E8" s="37" t="s">
        <v>375</v>
      </c>
      <c r="F8" s="40">
        <v>2</v>
      </c>
      <c r="G8" s="41">
        <v>20000</v>
      </c>
      <c r="H8" s="41">
        <v>40000</v>
      </c>
    </row>
    <row r="9" ht="29.9" customHeight="1" spans="1:8">
      <c r="A9" s="39" t="s">
        <v>46</v>
      </c>
      <c r="B9" s="39" t="s">
        <v>421</v>
      </c>
      <c r="C9" s="39" t="s">
        <v>378</v>
      </c>
      <c r="D9" s="39" t="s">
        <v>377</v>
      </c>
      <c r="E9" s="37" t="s">
        <v>258</v>
      </c>
      <c r="F9" s="40">
        <v>4</v>
      </c>
      <c r="G9" s="41">
        <v>1200</v>
      </c>
      <c r="H9" s="41">
        <v>4800</v>
      </c>
    </row>
    <row r="10" ht="29.9" customHeight="1" spans="1:8">
      <c r="A10" s="39" t="s">
        <v>46</v>
      </c>
      <c r="B10" s="39" t="s">
        <v>421</v>
      </c>
      <c r="C10" s="39" t="s">
        <v>378</v>
      </c>
      <c r="D10" s="39" t="s">
        <v>379</v>
      </c>
      <c r="E10" s="37" t="s">
        <v>258</v>
      </c>
      <c r="F10" s="40">
        <v>2</v>
      </c>
      <c r="G10" s="41">
        <v>20000</v>
      </c>
      <c r="H10" s="41">
        <v>40000</v>
      </c>
    </row>
    <row r="11" ht="20.15" customHeight="1" spans="1:8">
      <c r="A11" s="37" t="s">
        <v>31</v>
      </c>
      <c r="B11" s="37"/>
      <c r="C11" s="37"/>
      <c r="D11" s="37"/>
      <c r="E11" s="37"/>
      <c r="F11" s="40">
        <v>10</v>
      </c>
      <c r="G11" s="41"/>
      <c r="H11" s="41">
        <v>124800</v>
      </c>
    </row>
  </sheetData>
  <mergeCells count="8">
    <mergeCell ref="A2:H2"/>
    <mergeCell ref="F4:H4"/>
    <mergeCell ref="A11:E11"/>
    <mergeCell ref="A4:A5"/>
    <mergeCell ref="B4:B5"/>
    <mergeCell ref="C4:C5"/>
    <mergeCell ref="D4:D5"/>
    <mergeCell ref="E4:E5"/>
  </mergeCells>
  <pageMargins left="0.75" right="0.75" top="1" bottom="1" header="0.5" footer="0.5"/>
  <pageSetup paperSize="9" scale="65"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ht="13.5" customHeight="1" spans="4:11">
      <c r="D1" s="1"/>
      <c r="E1" s="1"/>
      <c r="F1" s="1"/>
      <c r="G1" s="1"/>
      <c r="K1" s="2" t="s">
        <v>422</v>
      </c>
    </row>
    <row r="2" ht="27.75" customHeight="1" spans="1:11">
      <c r="A2" s="27" t="s">
        <v>423</v>
      </c>
      <c r="B2" s="27"/>
      <c r="C2" s="27"/>
      <c r="D2" s="27"/>
      <c r="E2" s="27"/>
      <c r="F2" s="27"/>
      <c r="G2" s="27"/>
      <c r="H2" s="27"/>
      <c r="I2" s="27"/>
      <c r="J2" s="27"/>
      <c r="K2" s="27"/>
    </row>
    <row r="3" ht="13.5" customHeight="1" spans="1:11">
      <c r="A3" s="4" t="str">
        <f>"单位名称："&amp;"中国国际贸易促进委员会云南省分会"</f>
        <v>单位名称：中国国际贸易促进委员会云南省分会</v>
      </c>
      <c r="B3" s="5"/>
      <c r="C3" s="5"/>
      <c r="D3" s="5"/>
      <c r="E3" s="5"/>
      <c r="F3" s="5"/>
      <c r="G3" s="5"/>
      <c r="H3" s="6"/>
      <c r="I3" s="6"/>
      <c r="J3" s="6"/>
      <c r="K3" s="7" t="s">
        <v>125</v>
      </c>
    </row>
    <row r="4" ht="21.75" customHeight="1" spans="1:11">
      <c r="A4" s="8" t="s">
        <v>202</v>
      </c>
      <c r="B4" s="8" t="s">
        <v>136</v>
      </c>
      <c r="C4" s="8" t="s">
        <v>203</v>
      </c>
      <c r="D4" s="9" t="s">
        <v>137</v>
      </c>
      <c r="E4" s="9" t="s">
        <v>138</v>
      </c>
      <c r="F4" s="9" t="s">
        <v>139</v>
      </c>
      <c r="G4" s="9" t="s">
        <v>140</v>
      </c>
      <c r="H4" s="15" t="s">
        <v>31</v>
      </c>
      <c r="I4" s="10" t="s">
        <v>424</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100</v>
      </c>
      <c r="B10" s="31"/>
      <c r="C10" s="31"/>
      <c r="D10" s="31"/>
      <c r="E10" s="31"/>
      <c r="F10" s="31"/>
      <c r="G10" s="32"/>
      <c r="H10" s="22"/>
      <c r="I10" s="22"/>
      <c r="J10" s="22"/>
      <c r="K10" s="2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A1" sqref="A1"/>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ht="13.5" customHeight="1" spans="4:7">
      <c r="D1" s="1"/>
      <c r="G1" s="2" t="s">
        <v>425</v>
      </c>
    </row>
    <row r="2" ht="27.75" customHeight="1" spans="1:7">
      <c r="A2" s="3" t="s">
        <v>426</v>
      </c>
      <c r="B2" s="3"/>
      <c r="C2" s="3"/>
      <c r="D2" s="3"/>
      <c r="E2" s="3"/>
      <c r="F2" s="3"/>
      <c r="G2" s="3"/>
    </row>
    <row r="3" ht="13.5" customHeight="1" spans="1:7">
      <c r="A3" s="4" t="str">
        <f>"单位名称："&amp;"中国国际贸易促进委员会云南省分会"</f>
        <v>单位名称：中国国际贸易促进委员会云南省分会</v>
      </c>
      <c r="B3" s="5"/>
      <c r="C3" s="5"/>
      <c r="D3" s="5"/>
      <c r="E3" s="6"/>
      <c r="F3" s="6"/>
      <c r="G3" s="7" t="s">
        <v>125</v>
      </c>
    </row>
    <row r="4" ht="21.75" customHeight="1" spans="1:7">
      <c r="A4" s="8" t="s">
        <v>203</v>
      </c>
      <c r="B4" s="8" t="s">
        <v>202</v>
      </c>
      <c r="C4" s="8" t="s">
        <v>136</v>
      </c>
      <c r="D4" s="9" t="s">
        <v>427</v>
      </c>
      <c r="E4" s="10" t="s">
        <v>34</v>
      </c>
      <c r="F4" s="11"/>
      <c r="G4" s="12"/>
    </row>
    <row r="5" ht="21.75" customHeight="1" spans="1:7">
      <c r="A5" s="13"/>
      <c r="B5" s="13"/>
      <c r="C5" s="13"/>
      <c r="D5" s="14"/>
      <c r="E5" s="15" t="s">
        <v>428</v>
      </c>
      <c r="F5" s="9" t="s">
        <v>429</v>
      </c>
      <c r="G5" s="9" t="s">
        <v>430</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4481100</v>
      </c>
      <c r="F8" s="22">
        <v>4481100</v>
      </c>
      <c r="G8" s="22">
        <v>4481100</v>
      </c>
    </row>
    <row r="9" ht="29.9" customHeight="1" spans="1:7">
      <c r="A9" s="20"/>
      <c r="B9" s="20" t="s">
        <v>431</v>
      </c>
      <c r="C9" s="20" t="s">
        <v>226</v>
      </c>
      <c r="D9" s="20" t="s">
        <v>432</v>
      </c>
      <c r="E9" s="22">
        <v>1003800</v>
      </c>
      <c r="F9" s="22">
        <v>1003800</v>
      </c>
      <c r="G9" s="22">
        <v>1003800</v>
      </c>
    </row>
    <row r="10" ht="29.9" customHeight="1" spans="1:7">
      <c r="A10" s="23"/>
      <c r="B10" s="20" t="s">
        <v>433</v>
      </c>
      <c r="C10" s="20" t="s">
        <v>221</v>
      </c>
      <c r="D10" s="20" t="s">
        <v>432</v>
      </c>
      <c r="E10" s="22">
        <v>352500</v>
      </c>
      <c r="F10" s="22">
        <v>352500</v>
      </c>
      <c r="G10" s="22">
        <v>352500</v>
      </c>
    </row>
    <row r="11" ht="29.9" customHeight="1" spans="1:7">
      <c r="A11" s="23"/>
      <c r="B11" s="20" t="s">
        <v>434</v>
      </c>
      <c r="C11" s="20" t="s">
        <v>206</v>
      </c>
      <c r="D11" s="20" t="s">
        <v>432</v>
      </c>
      <c r="E11" s="22">
        <v>3000000</v>
      </c>
      <c r="F11" s="22">
        <v>3000000</v>
      </c>
      <c r="G11" s="22">
        <v>3000000</v>
      </c>
    </row>
    <row r="12" ht="29.9" customHeight="1" spans="1:7">
      <c r="A12" s="23"/>
      <c r="B12" s="20" t="s">
        <v>434</v>
      </c>
      <c r="C12" s="20" t="s">
        <v>231</v>
      </c>
      <c r="D12" s="20" t="s">
        <v>432</v>
      </c>
      <c r="E12" s="22">
        <v>124800</v>
      </c>
      <c r="F12" s="22">
        <v>124800</v>
      </c>
      <c r="G12" s="22">
        <v>124800</v>
      </c>
    </row>
    <row r="13" ht="18.75" customHeight="1" spans="1:7">
      <c r="A13" s="24" t="s">
        <v>31</v>
      </c>
      <c r="B13" s="25" t="s">
        <v>435</v>
      </c>
      <c r="C13" s="25"/>
      <c r="D13" s="26"/>
      <c r="E13" s="22">
        <v>4481100</v>
      </c>
      <c r="F13" s="22">
        <v>4481100</v>
      </c>
      <c r="G13" s="22">
        <v>4481100</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1" sqref="A1"/>
    </sheetView>
  </sheetViews>
  <sheetFormatPr defaultColWidth="8" defaultRowHeight="14.25" customHeight="1"/>
  <cols>
    <col min="1" max="1" width="21.1416666666667" customWidth="1"/>
    <col min="2" max="2" width="35.275" customWidth="1"/>
    <col min="3" max="19" width="16.175" customWidth="1"/>
  </cols>
  <sheetData>
    <row r="1" ht="12" customHeight="1" spans="1:18">
      <c r="A1" s="153"/>
      <c r="J1" s="165"/>
      <c r="R1" s="2" t="s">
        <v>27</v>
      </c>
    </row>
    <row r="2" ht="36" customHeight="1" spans="1:19">
      <c r="A2" s="154" t="s">
        <v>28</v>
      </c>
      <c r="B2" s="27"/>
      <c r="C2" s="27"/>
      <c r="D2" s="27"/>
      <c r="E2" s="27"/>
      <c r="F2" s="27"/>
      <c r="G2" s="27"/>
      <c r="H2" s="27"/>
      <c r="I2" s="27"/>
      <c r="J2" s="43"/>
      <c r="K2" s="27"/>
      <c r="L2" s="27"/>
      <c r="M2" s="27"/>
      <c r="N2" s="27"/>
      <c r="O2" s="27"/>
      <c r="P2" s="27"/>
      <c r="Q2" s="27"/>
      <c r="R2" s="27"/>
      <c r="S2" s="27"/>
    </row>
    <row r="3" ht="20.25" customHeight="1" spans="1:19">
      <c r="A3" s="97" t="str">
        <f>"单位名称："&amp;"中国国际贸易促进委员会云南省分会"</f>
        <v>单位名称：中国国际贸易促进委员会云南省分会</v>
      </c>
      <c r="B3" s="6"/>
      <c r="C3" s="6"/>
      <c r="D3" s="6"/>
      <c r="E3" s="6"/>
      <c r="F3" s="6"/>
      <c r="G3" s="6"/>
      <c r="H3" s="6"/>
      <c r="I3" s="6"/>
      <c r="J3" s="166"/>
      <c r="K3" s="6"/>
      <c r="L3" s="6"/>
      <c r="M3" s="6"/>
      <c r="N3" s="7"/>
      <c r="O3" s="7"/>
      <c r="P3" s="7"/>
      <c r="Q3" s="7"/>
      <c r="R3" s="7" t="s">
        <v>2</v>
      </c>
      <c r="S3" s="7" t="s">
        <v>2</v>
      </c>
    </row>
    <row r="4" ht="18.75" customHeight="1" spans="1:19">
      <c r="A4" s="155" t="s">
        <v>29</v>
      </c>
      <c r="B4" s="156" t="s">
        <v>30</v>
      </c>
      <c r="C4" s="156" t="s">
        <v>31</v>
      </c>
      <c r="D4" s="157" t="s">
        <v>32</v>
      </c>
      <c r="E4" s="158"/>
      <c r="F4" s="158"/>
      <c r="G4" s="158"/>
      <c r="H4" s="158"/>
      <c r="I4" s="158"/>
      <c r="J4" s="167"/>
      <c r="K4" s="158"/>
      <c r="L4" s="158"/>
      <c r="M4" s="158"/>
      <c r="N4" s="168"/>
      <c r="O4" s="168" t="s">
        <v>20</v>
      </c>
      <c r="P4" s="168"/>
      <c r="Q4" s="168"/>
      <c r="R4" s="168"/>
      <c r="S4" s="168"/>
    </row>
    <row r="5" ht="18" customHeight="1" spans="1:19">
      <c r="A5" s="159"/>
      <c r="B5" s="160"/>
      <c r="C5" s="160"/>
      <c r="D5" s="160" t="s">
        <v>33</v>
      </c>
      <c r="E5" s="160" t="s">
        <v>34</v>
      </c>
      <c r="F5" s="160" t="s">
        <v>35</v>
      </c>
      <c r="G5" s="160" t="s">
        <v>36</v>
      </c>
      <c r="H5" s="160" t="s">
        <v>37</v>
      </c>
      <c r="I5" s="169" t="s">
        <v>38</v>
      </c>
      <c r="J5" s="170"/>
      <c r="K5" s="169" t="s">
        <v>39</v>
      </c>
      <c r="L5" s="169" t="s">
        <v>40</v>
      </c>
      <c r="M5" s="169" t="s">
        <v>41</v>
      </c>
      <c r="N5" s="171" t="s">
        <v>42</v>
      </c>
      <c r="O5" s="172" t="s">
        <v>33</v>
      </c>
      <c r="P5" s="172" t="s">
        <v>34</v>
      </c>
      <c r="Q5" s="172" t="s">
        <v>35</v>
      </c>
      <c r="R5" s="172" t="s">
        <v>36</v>
      </c>
      <c r="S5" s="172" t="s">
        <v>43</v>
      </c>
    </row>
    <row r="6" ht="29.25" customHeight="1" spans="1:19">
      <c r="A6" s="161"/>
      <c r="B6" s="162"/>
      <c r="C6" s="162"/>
      <c r="D6" s="162"/>
      <c r="E6" s="162"/>
      <c r="F6" s="162"/>
      <c r="G6" s="162"/>
      <c r="H6" s="162"/>
      <c r="I6" s="173" t="s">
        <v>33</v>
      </c>
      <c r="J6" s="173" t="s">
        <v>44</v>
      </c>
      <c r="K6" s="173" t="s">
        <v>39</v>
      </c>
      <c r="L6" s="173" t="s">
        <v>40</v>
      </c>
      <c r="M6" s="173" t="s">
        <v>41</v>
      </c>
      <c r="N6" s="173" t="s">
        <v>42</v>
      </c>
      <c r="O6" s="173"/>
      <c r="P6" s="173"/>
      <c r="Q6" s="173"/>
      <c r="R6" s="173"/>
      <c r="S6" s="173"/>
    </row>
    <row r="7" ht="16.5" customHeight="1" spans="1:19">
      <c r="A7" s="137">
        <v>1</v>
      </c>
      <c r="B7" s="19">
        <v>2</v>
      </c>
      <c r="C7" s="19">
        <v>3</v>
      </c>
      <c r="D7" s="19">
        <v>4</v>
      </c>
      <c r="E7" s="137">
        <v>5</v>
      </c>
      <c r="F7" s="19">
        <v>6</v>
      </c>
      <c r="G7" s="19">
        <v>7</v>
      </c>
      <c r="H7" s="137">
        <v>8</v>
      </c>
      <c r="I7" s="19">
        <v>9</v>
      </c>
      <c r="J7" s="33">
        <v>10</v>
      </c>
      <c r="K7" s="33">
        <v>11</v>
      </c>
      <c r="L7" s="174">
        <v>12</v>
      </c>
      <c r="M7" s="33">
        <v>13</v>
      </c>
      <c r="N7" s="33">
        <v>14</v>
      </c>
      <c r="O7" s="33">
        <v>15</v>
      </c>
      <c r="P7" s="33">
        <v>16</v>
      </c>
      <c r="Q7" s="33">
        <v>17</v>
      </c>
      <c r="R7" s="33">
        <v>18</v>
      </c>
      <c r="S7" s="33">
        <v>19</v>
      </c>
    </row>
    <row r="8" ht="31.4" customHeight="1" spans="1:19">
      <c r="A8" s="29" t="s">
        <v>45</v>
      </c>
      <c r="B8" s="29" t="s">
        <v>46</v>
      </c>
      <c r="C8" s="22">
        <v>10849879.97</v>
      </c>
      <c r="D8" s="127">
        <v>10849879.97</v>
      </c>
      <c r="E8" s="96">
        <v>10849879.97</v>
      </c>
      <c r="F8" s="96"/>
      <c r="G8" s="96"/>
      <c r="H8" s="96"/>
      <c r="I8" s="96"/>
      <c r="J8" s="96"/>
      <c r="K8" s="96"/>
      <c r="L8" s="96"/>
      <c r="M8" s="96"/>
      <c r="N8" s="96"/>
      <c r="O8" s="96"/>
      <c r="P8" s="96"/>
      <c r="Q8" s="96"/>
      <c r="R8" s="96"/>
      <c r="S8" s="96"/>
    </row>
    <row r="9" ht="16.5" customHeight="1" spans="1:19">
      <c r="A9" s="163" t="s">
        <v>31</v>
      </c>
      <c r="B9" s="164"/>
      <c r="C9" s="127">
        <v>10849879.97</v>
      </c>
      <c r="D9" s="127">
        <v>10849879.97</v>
      </c>
      <c r="E9" s="96">
        <v>10849879.97</v>
      </c>
      <c r="F9" s="96"/>
      <c r="G9" s="96"/>
      <c r="H9" s="96"/>
      <c r="I9" s="96"/>
      <c r="J9" s="96"/>
      <c r="K9" s="96"/>
      <c r="L9" s="96"/>
      <c r="M9" s="96"/>
      <c r="N9" s="96"/>
      <c r="O9" s="96"/>
      <c r="P9" s="96"/>
      <c r="Q9" s="96"/>
      <c r="R9" s="96"/>
      <c r="S9" s="96"/>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Zeros="0" workbookViewId="0">
      <selection activeCell="A9" sqref="$A9:$XFD9"/>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ht="15.75" customHeight="1" spans="15:15">
      <c r="O1" s="52" t="s">
        <v>47</v>
      </c>
    </row>
    <row r="2" ht="28.5" customHeight="1" spans="1:15">
      <c r="A2" s="27" t="s">
        <v>48</v>
      </c>
      <c r="B2" s="27"/>
      <c r="C2" s="27"/>
      <c r="D2" s="27"/>
      <c r="E2" s="27"/>
      <c r="F2" s="27"/>
      <c r="G2" s="27"/>
      <c r="H2" s="27"/>
      <c r="I2" s="27"/>
      <c r="J2" s="27"/>
      <c r="K2" s="27"/>
      <c r="L2" s="27"/>
      <c r="M2" s="27"/>
      <c r="N2" s="27"/>
      <c r="O2" s="27"/>
    </row>
    <row r="3" ht="15" customHeight="1" spans="1:15">
      <c r="A3" s="106" t="str">
        <f>"单位名称："&amp;"中国国际贸易促进委员会云南省分会"</f>
        <v>单位名称：中国国际贸易促进委员会云南省分会</v>
      </c>
      <c r="B3" s="107"/>
      <c r="C3" s="55"/>
      <c r="D3" s="55"/>
      <c r="E3" s="55"/>
      <c r="F3" s="55"/>
      <c r="G3" s="6"/>
      <c r="H3" s="55"/>
      <c r="I3" s="55"/>
      <c r="J3" s="6"/>
      <c r="K3" s="55"/>
      <c r="L3" s="55"/>
      <c r="M3" s="6"/>
      <c r="N3" s="6"/>
      <c r="O3" s="108" t="s">
        <v>2</v>
      </c>
    </row>
    <row r="4" ht="18.75" customHeight="1" spans="1:15">
      <c r="A4" s="9" t="s">
        <v>49</v>
      </c>
      <c r="B4" s="9" t="s">
        <v>50</v>
      </c>
      <c r="C4" s="15" t="s">
        <v>31</v>
      </c>
      <c r="D4" s="109" t="s">
        <v>34</v>
      </c>
      <c r="E4" s="109"/>
      <c r="F4" s="109"/>
      <c r="G4" s="152" t="s">
        <v>35</v>
      </c>
      <c r="H4" s="9" t="s">
        <v>36</v>
      </c>
      <c r="I4" s="9" t="s">
        <v>51</v>
      </c>
      <c r="J4" s="10" t="s">
        <v>52</v>
      </c>
      <c r="K4" s="74" t="s">
        <v>53</v>
      </c>
      <c r="L4" s="74" t="s">
        <v>54</v>
      </c>
      <c r="M4" s="74" t="s">
        <v>55</v>
      </c>
      <c r="N4" s="74" t="s">
        <v>56</v>
      </c>
      <c r="O4" s="91" t="s">
        <v>57</v>
      </c>
    </row>
    <row r="5" ht="30" customHeight="1" spans="1:15">
      <c r="A5" s="18"/>
      <c r="B5" s="18"/>
      <c r="C5" s="18"/>
      <c r="D5" s="109" t="s">
        <v>33</v>
      </c>
      <c r="E5" s="109" t="s">
        <v>58</v>
      </c>
      <c r="F5" s="109" t="s">
        <v>59</v>
      </c>
      <c r="G5" s="18"/>
      <c r="H5" s="18"/>
      <c r="I5" s="18"/>
      <c r="J5" s="109" t="s">
        <v>33</v>
      </c>
      <c r="K5" s="95" t="s">
        <v>53</v>
      </c>
      <c r="L5" s="95" t="s">
        <v>54</v>
      </c>
      <c r="M5" s="95" t="s">
        <v>55</v>
      </c>
      <c r="N5" s="95" t="s">
        <v>56</v>
      </c>
      <c r="O5" s="95" t="s">
        <v>57</v>
      </c>
    </row>
    <row r="6" ht="16.5" customHeight="1" spans="1:15">
      <c r="A6" s="109">
        <v>1</v>
      </c>
      <c r="B6" s="109">
        <v>2</v>
      </c>
      <c r="C6" s="109">
        <v>3</v>
      </c>
      <c r="D6" s="109">
        <v>4</v>
      </c>
      <c r="E6" s="109">
        <v>5</v>
      </c>
      <c r="F6" s="109">
        <v>6</v>
      </c>
      <c r="G6" s="109">
        <v>7</v>
      </c>
      <c r="H6" s="45">
        <v>8</v>
      </c>
      <c r="I6" s="45">
        <v>9</v>
      </c>
      <c r="J6" s="45">
        <v>10</v>
      </c>
      <c r="K6" s="45">
        <v>11</v>
      </c>
      <c r="L6" s="45">
        <v>12</v>
      </c>
      <c r="M6" s="45">
        <v>13</v>
      </c>
      <c r="N6" s="45">
        <v>14</v>
      </c>
      <c r="O6" s="109">
        <v>15</v>
      </c>
    </row>
    <row r="7" ht="20.25" customHeight="1" spans="1:15">
      <c r="A7" s="29" t="s">
        <v>60</v>
      </c>
      <c r="B7" s="29" t="s">
        <v>61</v>
      </c>
      <c r="C7" s="127">
        <v>4903563.69</v>
      </c>
      <c r="D7" s="127">
        <v>4903563.69</v>
      </c>
      <c r="E7" s="127">
        <v>4778763.69</v>
      </c>
      <c r="F7" s="127">
        <v>124800</v>
      </c>
      <c r="G7" s="96"/>
      <c r="H7" s="127"/>
      <c r="I7" s="127"/>
      <c r="J7" s="127"/>
      <c r="K7" s="127"/>
      <c r="L7" s="127"/>
      <c r="M7" s="96"/>
      <c r="N7" s="127"/>
      <c r="O7" s="127"/>
    </row>
    <row r="8" ht="20.25" customHeight="1" spans="1:15">
      <c r="A8" s="135" t="s">
        <v>62</v>
      </c>
      <c r="B8" s="135" t="s">
        <v>63</v>
      </c>
      <c r="C8" s="127">
        <v>4903563.69</v>
      </c>
      <c r="D8" s="127">
        <v>4903563.69</v>
      </c>
      <c r="E8" s="127">
        <v>4778763.69</v>
      </c>
      <c r="F8" s="127">
        <v>124800</v>
      </c>
      <c r="G8" s="96"/>
      <c r="H8" s="127"/>
      <c r="I8" s="127"/>
      <c r="J8" s="127"/>
      <c r="K8" s="127"/>
      <c r="L8" s="127"/>
      <c r="M8" s="96"/>
      <c r="N8" s="127"/>
      <c r="O8" s="127"/>
    </row>
    <row r="9" ht="20.25" customHeight="1" spans="1:15">
      <c r="A9" s="136" t="s">
        <v>64</v>
      </c>
      <c r="B9" s="136" t="s">
        <v>65</v>
      </c>
      <c r="C9" s="127">
        <v>4778763.69</v>
      </c>
      <c r="D9" s="127">
        <v>4778763.69</v>
      </c>
      <c r="E9" s="127">
        <v>4778763.69</v>
      </c>
      <c r="F9" s="127"/>
      <c r="G9" s="96"/>
      <c r="H9" s="127"/>
      <c r="I9" s="127"/>
      <c r="J9" s="127"/>
      <c r="K9" s="127"/>
      <c r="L9" s="127"/>
      <c r="M9" s="96"/>
      <c r="N9" s="127"/>
      <c r="O9" s="127"/>
    </row>
    <row r="10" ht="20.25" customHeight="1" spans="1:15">
      <c r="A10" s="136" t="s">
        <v>66</v>
      </c>
      <c r="B10" s="136" t="s">
        <v>67</v>
      </c>
      <c r="C10" s="127">
        <v>124800</v>
      </c>
      <c r="D10" s="127">
        <v>124800</v>
      </c>
      <c r="E10" s="127"/>
      <c r="F10" s="127">
        <v>124800</v>
      </c>
      <c r="G10" s="96"/>
      <c r="H10" s="127"/>
      <c r="I10" s="127"/>
      <c r="J10" s="127"/>
      <c r="K10" s="127"/>
      <c r="L10" s="127"/>
      <c r="M10" s="96"/>
      <c r="N10" s="127"/>
      <c r="O10" s="127"/>
    </row>
    <row r="11" ht="20.25" customHeight="1" spans="1:15">
      <c r="A11" s="29" t="s">
        <v>68</v>
      </c>
      <c r="B11" s="29" t="s">
        <v>69</v>
      </c>
      <c r="C11" s="127">
        <v>568419.52</v>
      </c>
      <c r="D11" s="127">
        <v>568419.52</v>
      </c>
      <c r="E11" s="127">
        <v>568419.52</v>
      </c>
      <c r="F11" s="127"/>
      <c r="G11" s="96"/>
      <c r="H11" s="127"/>
      <c r="I11" s="127"/>
      <c r="J11" s="127"/>
      <c r="K11" s="127"/>
      <c r="L11" s="127"/>
      <c r="M11" s="96"/>
      <c r="N11" s="127"/>
      <c r="O11" s="127"/>
    </row>
    <row r="12" ht="20.25" customHeight="1" spans="1:15">
      <c r="A12" s="135" t="s">
        <v>70</v>
      </c>
      <c r="B12" s="135" t="s">
        <v>71</v>
      </c>
      <c r="C12" s="127">
        <v>562953.28</v>
      </c>
      <c r="D12" s="127">
        <v>562953.28</v>
      </c>
      <c r="E12" s="127">
        <v>562953.28</v>
      </c>
      <c r="F12" s="127"/>
      <c r="G12" s="96"/>
      <c r="H12" s="127"/>
      <c r="I12" s="127"/>
      <c r="J12" s="127"/>
      <c r="K12" s="127"/>
      <c r="L12" s="127"/>
      <c r="M12" s="96"/>
      <c r="N12" s="127"/>
      <c r="O12" s="127"/>
    </row>
    <row r="13" ht="20.25" customHeight="1" spans="1:15">
      <c r="A13" s="136" t="s">
        <v>72</v>
      </c>
      <c r="B13" s="136" t="s">
        <v>73</v>
      </c>
      <c r="C13" s="127">
        <v>2160</v>
      </c>
      <c r="D13" s="127">
        <v>2160</v>
      </c>
      <c r="E13" s="127">
        <v>2160</v>
      </c>
      <c r="F13" s="127"/>
      <c r="G13" s="96"/>
      <c r="H13" s="127"/>
      <c r="I13" s="127"/>
      <c r="J13" s="127"/>
      <c r="K13" s="127"/>
      <c r="L13" s="127"/>
      <c r="M13" s="96"/>
      <c r="N13" s="127"/>
      <c r="O13" s="127"/>
    </row>
    <row r="14" ht="20.25" customHeight="1" spans="1:15">
      <c r="A14" s="136" t="s">
        <v>74</v>
      </c>
      <c r="B14" s="136" t="s">
        <v>75</v>
      </c>
      <c r="C14" s="127">
        <v>560793.28</v>
      </c>
      <c r="D14" s="127">
        <v>560793.28</v>
      </c>
      <c r="E14" s="127">
        <v>560793.28</v>
      </c>
      <c r="F14" s="127"/>
      <c r="G14" s="96"/>
      <c r="H14" s="127"/>
      <c r="I14" s="127"/>
      <c r="J14" s="127"/>
      <c r="K14" s="127"/>
      <c r="L14" s="127"/>
      <c r="M14" s="96"/>
      <c r="N14" s="127"/>
      <c r="O14" s="127"/>
    </row>
    <row r="15" ht="20.25" customHeight="1" spans="1:15">
      <c r="A15" s="135" t="s">
        <v>76</v>
      </c>
      <c r="B15" s="135" t="s">
        <v>77</v>
      </c>
      <c r="C15" s="127">
        <v>5466.24</v>
      </c>
      <c r="D15" s="127">
        <v>5466.24</v>
      </c>
      <c r="E15" s="127">
        <v>5466.24</v>
      </c>
      <c r="F15" s="127"/>
      <c r="G15" s="96"/>
      <c r="H15" s="127"/>
      <c r="I15" s="127"/>
      <c r="J15" s="127"/>
      <c r="K15" s="127"/>
      <c r="L15" s="127"/>
      <c r="M15" s="96"/>
      <c r="N15" s="127"/>
      <c r="O15" s="127"/>
    </row>
    <row r="16" ht="20.25" customHeight="1" spans="1:15">
      <c r="A16" s="136" t="s">
        <v>78</v>
      </c>
      <c r="B16" s="136" t="s">
        <v>77</v>
      </c>
      <c r="C16" s="127">
        <v>5466.24</v>
      </c>
      <c r="D16" s="127">
        <v>5466.24</v>
      </c>
      <c r="E16" s="127">
        <v>5466.24</v>
      </c>
      <c r="F16" s="127"/>
      <c r="G16" s="96"/>
      <c r="H16" s="127"/>
      <c r="I16" s="127"/>
      <c r="J16" s="127"/>
      <c r="K16" s="127"/>
      <c r="L16" s="127"/>
      <c r="M16" s="96"/>
      <c r="N16" s="127"/>
      <c r="O16" s="127"/>
    </row>
    <row r="17" ht="20.25" customHeight="1" spans="1:15">
      <c r="A17" s="29" t="s">
        <v>79</v>
      </c>
      <c r="B17" s="29" t="s">
        <v>80</v>
      </c>
      <c r="C17" s="127">
        <v>578575.89</v>
      </c>
      <c r="D17" s="127">
        <v>578575.89</v>
      </c>
      <c r="E17" s="127">
        <v>578575.89</v>
      </c>
      <c r="F17" s="127"/>
      <c r="G17" s="96"/>
      <c r="H17" s="127"/>
      <c r="I17" s="127"/>
      <c r="J17" s="127"/>
      <c r="K17" s="127"/>
      <c r="L17" s="127"/>
      <c r="M17" s="96"/>
      <c r="N17" s="127"/>
      <c r="O17" s="127"/>
    </row>
    <row r="18" ht="20.25" customHeight="1" spans="1:15">
      <c r="A18" s="135" t="s">
        <v>81</v>
      </c>
      <c r="B18" s="135" t="s">
        <v>82</v>
      </c>
      <c r="C18" s="127">
        <v>578575.89</v>
      </c>
      <c r="D18" s="127">
        <v>578575.89</v>
      </c>
      <c r="E18" s="127">
        <v>578575.89</v>
      </c>
      <c r="F18" s="127"/>
      <c r="G18" s="96"/>
      <c r="H18" s="127"/>
      <c r="I18" s="127"/>
      <c r="J18" s="127"/>
      <c r="K18" s="127"/>
      <c r="L18" s="127"/>
      <c r="M18" s="96"/>
      <c r="N18" s="127"/>
      <c r="O18" s="127"/>
    </row>
    <row r="19" ht="20.25" customHeight="1" spans="1:15">
      <c r="A19" s="136" t="s">
        <v>83</v>
      </c>
      <c r="B19" s="136" t="s">
        <v>84</v>
      </c>
      <c r="C19" s="127">
        <v>378535.46</v>
      </c>
      <c r="D19" s="127">
        <v>378535.46</v>
      </c>
      <c r="E19" s="127">
        <v>378535.46</v>
      </c>
      <c r="F19" s="127"/>
      <c r="G19" s="96"/>
      <c r="H19" s="127"/>
      <c r="I19" s="127"/>
      <c r="J19" s="127"/>
      <c r="K19" s="127"/>
      <c r="L19" s="127"/>
      <c r="M19" s="96"/>
      <c r="N19" s="127"/>
      <c r="O19" s="127"/>
    </row>
    <row r="20" ht="20.25" customHeight="1" spans="1:15">
      <c r="A20" s="136" t="s">
        <v>85</v>
      </c>
      <c r="B20" s="136" t="s">
        <v>86</v>
      </c>
      <c r="C20" s="127">
        <v>189510.43</v>
      </c>
      <c r="D20" s="127">
        <v>189510.43</v>
      </c>
      <c r="E20" s="127">
        <v>189510.43</v>
      </c>
      <c r="F20" s="127"/>
      <c r="G20" s="96"/>
      <c r="H20" s="127"/>
      <c r="I20" s="127"/>
      <c r="J20" s="127"/>
      <c r="K20" s="127"/>
      <c r="L20" s="127"/>
      <c r="M20" s="96"/>
      <c r="N20" s="127"/>
      <c r="O20" s="127"/>
    </row>
    <row r="21" ht="20.25" customHeight="1" spans="1:15">
      <c r="A21" s="136" t="s">
        <v>87</v>
      </c>
      <c r="B21" s="136" t="s">
        <v>88</v>
      </c>
      <c r="C21" s="127">
        <v>10530</v>
      </c>
      <c r="D21" s="127">
        <v>10530</v>
      </c>
      <c r="E21" s="127">
        <v>10530</v>
      </c>
      <c r="F21" s="127"/>
      <c r="G21" s="96"/>
      <c r="H21" s="127"/>
      <c r="I21" s="127"/>
      <c r="J21" s="127"/>
      <c r="K21" s="127"/>
      <c r="L21" s="127"/>
      <c r="M21" s="96"/>
      <c r="N21" s="127"/>
      <c r="O21" s="127"/>
    </row>
    <row r="22" ht="20.25" customHeight="1" spans="1:15">
      <c r="A22" s="29" t="s">
        <v>89</v>
      </c>
      <c r="B22" s="29" t="s">
        <v>90</v>
      </c>
      <c r="C22" s="127">
        <v>4356300</v>
      </c>
      <c r="D22" s="127">
        <v>4356300</v>
      </c>
      <c r="E22" s="127"/>
      <c r="F22" s="127">
        <v>4356300</v>
      </c>
      <c r="G22" s="96"/>
      <c r="H22" s="127"/>
      <c r="I22" s="127"/>
      <c r="J22" s="127"/>
      <c r="K22" s="127"/>
      <c r="L22" s="127"/>
      <c r="M22" s="96"/>
      <c r="N22" s="127"/>
      <c r="O22" s="127"/>
    </row>
    <row r="23" ht="20.25" customHeight="1" spans="1:15">
      <c r="A23" s="135" t="s">
        <v>91</v>
      </c>
      <c r="B23" s="135" t="s">
        <v>92</v>
      </c>
      <c r="C23" s="127">
        <v>4356300</v>
      </c>
      <c r="D23" s="127">
        <v>4356300</v>
      </c>
      <c r="E23" s="127"/>
      <c r="F23" s="127">
        <v>4356300</v>
      </c>
      <c r="G23" s="96"/>
      <c r="H23" s="127"/>
      <c r="I23" s="127"/>
      <c r="J23" s="127"/>
      <c r="K23" s="127"/>
      <c r="L23" s="127"/>
      <c r="M23" s="96"/>
      <c r="N23" s="127"/>
      <c r="O23" s="127"/>
    </row>
    <row r="24" ht="20.25" customHeight="1" spans="1:15">
      <c r="A24" s="136" t="s">
        <v>93</v>
      </c>
      <c r="B24" s="136" t="s">
        <v>92</v>
      </c>
      <c r="C24" s="127">
        <v>4356300</v>
      </c>
      <c r="D24" s="127">
        <v>4356300</v>
      </c>
      <c r="E24" s="127"/>
      <c r="F24" s="127">
        <v>4356300</v>
      </c>
      <c r="G24" s="96"/>
      <c r="H24" s="127"/>
      <c r="I24" s="127"/>
      <c r="J24" s="127"/>
      <c r="K24" s="127"/>
      <c r="L24" s="127"/>
      <c r="M24" s="96"/>
      <c r="N24" s="127"/>
      <c r="O24" s="127"/>
    </row>
    <row r="25" ht="20.25" customHeight="1" spans="1:15">
      <c r="A25" s="29" t="s">
        <v>94</v>
      </c>
      <c r="B25" s="29" t="s">
        <v>95</v>
      </c>
      <c r="C25" s="127">
        <v>443020.87</v>
      </c>
      <c r="D25" s="127">
        <v>443020.87</v>
      </c>
      <c r="E25" s="127">
        <v>443020.87</v>
      </c>
      <c r="F25" s="127"/>
      <c r="G25" s="96"/>
      <c r="H25" s="127"/>
      <c r="I25" s="127"/>
      <c r="J25" s="127"/>
      <c r="K25" s="127"/>
      <c r="L25" s="127"/>
      <c r="M25" s="96"/>
      <c r="N25" s="127"/>
      <c r="O25" s="127"/>
    </row>
    <row r="26" ht="20.25" customHeight="1" spans="1:15">
      <c r="A26" s="135" t="s">
        <v>96</v>
      </c>
      <c r="B26" s="135" t="s">
        <v>97</v>
      </c>
      <c r="C26" s="127">
        <v>443020.87</v>
      </c>
      <c r="D26" s="127">
        <v>443020.87</v>
      </c>
      <c r="E26" s="127">
        <v>443020.87</v>
      </c>
      <c r="F26" s="127"/>
      <c r="G26" s="96"/>
      <c r="H26" s="127"/>
      <c r="I26" s="127"/>
      <c r="J26" s="127"/>
      <c r="K26" s="127"/>
      <c r="L26" s="127"/>
      <c r="M26" s="96"/>
      <c r="N26" s="127"/>
      <c r="O26" s="127"/>
    </row>
    <row r="27" ht="20.25" customHeight="1" spans="1:15">
      <c r="A27" s="136" t="s">
        <v>98</v>
      </c>
      <c r="B27" s="136" t="s">
        <v>99</v>
      </c>
      <c r="C27" s="127">
        <v>443020.87</v>
      </c>
      <c r="D27" s="127">
        <v>443020.87</v>
      </c>
      <c r="E27" s="127">
        <v>443020.87</v>
      </c>
      <c r="F27" s="127"/>
      <c r="G27" s="96"/>
      <c r="H27" s="127"/>
      <c r="I27" s="127"/>
      <c r="J27" s="127"/>
      <c r="K27" s="127"/>
      <c r="L27" s="127"/>
      <c r="M27" s="96"/>
      <c r="N27" s="127"/>
      <c r="O27" s="127"/>
    </row>
    <row r="28" ht="17.25" customHeight="1" spans="1:15">
      <c r="A28" s="110" t="s">
        <v>100</v>
      </c>
      <c r="B28" s="111" t="s">
        <v>100</v>
      </c>
      <c r="C28" s="127">
        <v>10849879.97</v>
      </c>
      <c r="D28" s="127">
        <v>10849879.97</v>
      </c>
      <c r="E28" s="127">
        <v>6368779.97</v>
      </c>
      <c r="F28" s="127">
        <v>4481100</v>
      </c>
      <c r="G28" s="96"/>
      <c r="H28" s="127"/>
      <c r="I28" s="127"/>
      <c r="J28" s="127"/>
      <c r="K28" s="127"/>
      <c r="L28" s="127"/>
      <c r="M28" s="96"/>
      <c r="N28" s="127"/>
      <c r="O28" s="127"/>
    </row>
  </sheetData>
  <mergeCells count="11">
    <mergeCell ref="A2:O2"/>
    <mergeCell ref="A3:L3"/>
    <mergeCell ref="D4:F4"/>
    <mergeCell ref="J4:O4"/>
    <mergeCell ref="A28:B28"/>
    <mergeCell ref="A4:A5"/>
    <mergeCell ref="B4:B5"/>
    <mergeCell ref="C4:C5"/>
    <mergeCell ref="G4:G5"/>
    <mergeCell ref="H4:H5"/>
    <mergeCell ref="I4:I5"/>
  </mergeCells>
  <pageMargins left="0.75" right="0.75" top="1" bottom="1" header="0.5" footer="0.5"/>
  <pageSetup paperSize="9" scale="4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4:4">
      <c r="D1" s="104" t="s">
        <v>101</v>
      </c>
    </row>
    <row r="2" ht="31.5" customHeight="1" spans="1:4">
      <c r="A2" s="42" t="s">
        <v>102</v>
      </c>
      <c r="B2" s="139"/>
      <c r="C2" s="139"/>
      <c r="D2" s="139"/>
    </row>
    <row r="3" ht="17.25" customHeight="1" spans="1:4">
      <c r="A3" s="4" t="str">
        <f>"单位名称："&amp;"中国国际贸易促进委员会云南省分会"</f>
        <v>单位名称：中国国际贸易促进委员会云南省分会</v>
      </c>
      <c r="B3" s="140"/>
      <c r="C3" s="140"/>
      <c r="D3" s="105" t="s">
        <v>2</v>
      </c>
    </row>
    <row r="4" ht="24.65" customHeight="1" spans="1:4">
      <c r="A4" s="10" t="s">
        <v>3</v>
      </c>
      <c r="B4" s="12"/>
      <c r="C4" s="10" t="s">
        <v>4</v>
      </c>
      <c r="D4" s="12"/>
    </row>
    <row r="5" ht="15.65" customHeight="1" spans="1:4">
      <c r="A5" s="15" t="s">
        <v>5</v>
      </c>
      <c r="B5" s="141" t="s">
        <v>6</v>
      </c>
      <c r="C5" s="15" t="s">
        <v>103</v>
      </c>
      <c r="D5" s="141" t="s">
        <v>6</v>
      </c>
    </row>
    <row r="6" ht="14.15" customHeight="1" spans="1:4">
      <c r="A6" s="18"/>
      <c r="B6" s="17"/>
      <c r="C6" s="18"/>
      <c r="D6" s="17"/>
    </row>
    <row r="7" ht="29.15" customHeight="1" spans="1:4">
      <c r="A7" s="142" t="s">
        <v>104</v>
      </c>
      <c r="B7" s="143">
        <v>10849879.97</v>
      </c>
      <c r="C7" s="144" t="s">
        <v>105</v>
      </c>
      <c r="D7" s="143">
        <v>10849879.97</v>
      </c>
    </row>
    <row r="8" ht="29.15" customHeight="1" spans="1:4">
      <c r="A8" s="145" t="s">
        <v>106</v>
      </c>
      <c r="B8" s="96">
        <v>10849879.97</v>
      </c>
      <c r="C8" s="23" t="str">
        <f>"（一）"&amp;"一般公共服务支出"</f>
        <v>（一）一般公共服务支出</v>
      </c>
      <c r="D8" s="96">
        <v>4903563.69</v>
      </c>
    </row>
    <row r="9" ht="29.15" customHeight="1" spans="1:4">
      <c r="A9" s="145" t="s">
        <v>107</v>
      </c>
      <c r="B9" s="96"/>
      <c r="C9" s="23" t="str">
        <f>"（二）"&amp;"社会保障和就业支出"</f>
        <v>（二）社会保障和就业支出</v>
      </c>
      <c r="D9" s="96">
        <v>568419.52</v>
      </c>
    </row>
    <row r="10" ht="29.15" customHeight="1" spans="1:4">
      <c r="A10" s="145" t="s">
        <v>108</v>
      </c>
      <c r="B10" s="96"/>
      <c r="C10" s="23" t="str">
        <f>"（三）"&amp;"卫生健康支出"</f>
        <v>（三）卫生健康支出</v>
      </c>
      <c r="D10" s="96">
        <v>578575.89</v>
      </c>
    </row>
    <row r="11" ht="29.15" customHeight="1" spans="1:4">
      <c r="A11" s="146" t="s">
        <v>109</v>
      </c>
      <c r="B11" s="147"/>
      <c r="C11" s="23" t="str">
        <f>"（四）"&amp;"商业服务业等支出"</f>
        <v>（四）商业服务业等支出</v>
      </c>
      <c r="D11" s="96">
        <v>4356300</v>
      </c>
    </row>
    <row r="12" ht="29.15" customHeight="1" spans="1:4">
      <c r="A12" s="145" t="s">
        <v>106</v>
      </c>
      <c r="B12" s="127"/>
      <c r="C12" s="23" t="str">
        <f>"（五）"&amp;"住房保障支出"</f>
        <v>（五）住房保障支出</v>
      </c>
      <c r="D12" s="96">
        <v>443020.87</v>
      </c>
    </row>
    <row r="13" ht="29.15" customHeight="1" spans="1:4">
      <c r="A13" s="148" t="s">
        <v>107</v>
      </c>
      <c r="B13" s="127"/>
      <c r="C13" s="149"/>
      <c r="D13" s="147"/>
    </row>
    <row r="14" ht="29.15" customHeight="1" spans="1:4">
      <c r="A14" s="148" t="s">
        <v>108</v>
      </c>
      <c r="B14" s="147"/>
      <c r="C14" s="149"/>
      <c r="D14" s="147"/>
    </row>
    <row r="15" ht="29.15" customHeight="1" spans="1:4">
      <c r="A15" s="150"/>
      <c r="B15" s="147"/>
      <c r="C15" s="151" t="s">
        <v>110</v>
      </c>
      <c r="D15" s="147"/>
    </row>
    <row r="16" ht="29.15" customHeight="1" spans="1:4">
      <c r="A16" s="150" t="s">
        <v>111</v>
      </c>
      <c r="B16" s="147">
        <v>10849879.97</v>
      </c>
      <c r="C16" s="149" t="s">
        <v>26</v>
      </c>
      <c r="D16" s="147">
        <v>10849879.97</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selection activeCell="A1" sqref="A1"/>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ht="12" customHeight="1" spans="4:7">
      <c r="D1" s="119"/>
      <c r="F1" s="52"/>
      <c r="G1" s="52" t="s">
        <v>112</v>
      </c>
    </row>
    <row r="2" ht="39" customHeight="1" spans="1:7">
      <c r="A2" s="3" t="s">
        <v>113</v>
      </c>
      <c r="B2" s="3"/>
      <c r="C2" s="3"/>
      <c r="D2" s="3"/>
      <c r="E2" s="3"/>
      <c r="F2" s="3"/>
      <c r="G2" s="3"/>
    </row>
    <row r="3" ht="18" customHeight="1" spans="1:7">
      <c r="A3" s="4" t="str">
        <f>"单位名称："&amp;"中国国际贸易促进委员会云南省分会"</f>
        <v>单位名称：中国国际贸易促进委员会云南省分会</v>
      </c>
      <c r="F3" s="108"/>
      <c r="G3" s="108" t="s">
        <v>2</v>
      </c>
    </row>
    <row r="4" ht="20.25" customHeight="1" spans="1:7">
      <c r="A4" s="129" t="s">
        <v>114</v>
      </c>
      <c r="B4" s="130"/>
      <c r="C4" s="131" t="s">
        <v>31</v>
      </c>
      <c r="D4" s="11" t="s">
        <v>58</v>
      </c>
      <c r="E4" s="11"/>
      <c r="F4" s="12"/>
      <c r="G4" s="131" t="s">
        <v>59</v>
      </c>
    </row>
    <row r="5" ht="20.25" customHeight="1" spans="1:7">
      <c r="A5" s="132" t="s">
        <v>49</v>
      </c>
      <c r="B5" s="133" t="s">
        <v>50</v>
      </c>
      <c r="C5" s="98"/>
      <c r="D5" s="98" t="s">
        <v>33</v>
      </c>
      <c r="E5" s="98" t="s">
        <v>115</v>
      </c>
      <c r="F5" s="98" t="s">
        <v>116</v>
      </c>
      <c r="G5" s="98"/>
    </row>
    <row r="6" ht="13.5" customHeight="1" spans="1:7">
      <c r="A6" s="134" t="s">
        <v>117</v>
      </c>
      <c r="B6" s="134" t="s">
        <v>118</v>
      </c>
      <c r="C6" s="134" t="s">
        <v>119</v>
      </c>
      <c r="D6" s="109"/>
      <c r="E6" s="134" t="s">
        <v>120</v>
      </c>
      <c r="F6" s="134" t="s">
        <v>121</v>
      </c>
      <c r="G6" s="134" t="s">
        <v>122</v>
      </c>
    </row>
    <row r="7" ht="18" customHeight="1" spans="1:7">
      <c r="A7" s="29" t="s">
        <v>60</v>
      </c>
      <c r="B7" s="29" t="s">
        <v>61</v>
      </c>
      <c r="C7" s="22">
        <v>4903563.69</v>
      </c>
      <c r="D7" s="22">
        <v>4778763.69</v>
      </c>
      <c r="E7" s="22">
        <v>4033125.9</v>
      </c>
      <c r="F7" s="22">
        <v>745637.79</v>
      </c>
      <c r="G7" s="22">
        <v>124800</v>
      </c>
    </row>
    <row r="8" ht="18" customHeight="1" spans="1:7">
      <c r="A8" s="29" t="s">
        <v>62</v>
      </c>
      <c r="B8" s="135" t="s">
        <v>63</v>
      </c>
      <c r="C8" s="22">
        <v>4903563.69</v>
      </c>
      <c r="D8" s="22">
        <v>4778763.69</v>
      </c>
      <c r="E8" s="22">
        <v>4033125.9</v>
      </c>
      <c r="F8" s="22">
        <v>745637.79</v>
      </c>
      <c r="G8" s="22">
        <v>124800</v>
      </c>
    </row>
    <row r="9" ht="18" customHeight="1" spans="1:7">
      <c r="A9" s="29" t="s">
        <v>64</v>
      </c>
      <c r="B9" s="136" t="s">
        <v>65</v>
      </c>
      <c r="C9" s="22">
        <v>4778763.69</v>
      </c>
      <c r="D9" s="22">
        <v>4778763.69</v>
      </c>
      <c r="E9" s="22">
        <v>4033125.9</v>
      </c>
      <c r="F9" s="22">
        <v>745637.79</v>
      </c>
      <c r="G9" s="22"/>
    </row>
    <row r="10" ht="18" customHeight="1" spans="1:7">
      <c r="A10" s="29" t="s">
        <v>66</v>
      </c>
      <c r="B10" s="136" t="s">
        <v>67</v>
      </c>
      <c r="C10" s="22">
        <v>124800</v>
      </c>
      <c r="D10" s="22"/>
      <c r="E10" s="22"/>
      <c r="F10" s="22"/>
      <c r="G10" s="22">
        <v>124800</v>
      </c>
    </row>
    <row r="11" ht="18" customHeight="1" spans="1:7">
      <c r="A11" s="29" t="s">
        <v>68</v>
      </c>
      <c r="B11" s="29" t="s">
        <v>69</v>
      </c>
      <c r="C11" s="22">
        <v>568419.52</v>
      </c>
      <c r="D11" s="22">
        <v>568419.52</v>
      </c>
      <c r="E11" s="22">
        <v>566259.52</v>
      </c>
      <c r="F11" s="22">
        <v>2160</v>
      </c>
      <c r="G11" s="22"/>
    </row>
    <row r="12" ht="18" customHeight="1" spans="1:7">
      <c r="A12" s="29" t="s">
        <v>70</v>
      </c>
      <c r="B12" s="135" t="s">
        <v>71</v>
      </c>
      <c r="C12" s="22">
        <v>562953.28</v>
      </c>
      <c r="D12" s="22">
        <v>562953.28</v>
      </c>
      <c r="E12" s="22">
        <v>560793.28</v>
      </c>
      <c r="F12" s="22">
        <v>2160</v>
      </c>
      <c r="G12" s="22"/>
    </row>
    <row r="13" ht="18" customHeight="1" spans="1:7">
      <c r="A13" s="29" t="s">
        <v>72</v>
      </c>
      <c r="B13" s="136" t="s">
        <v>73</v>
      </c>
      <c r="C13" s="22">
        <v>2160</v>
      </c>
      <c r="D13" s="22">
        <v>2160</v>
      </c>
      <c r="E13" s="22"/>
      <c r="F13" s="22">
        <v>2160</v>
      </c>
      <c r="G13" s="22"/>
    </row>
    <row r="14" ht="18" customHeight="1" spans="1:7">
      <c r="A14" s="29" t="s">
        <v>74</v>
      </c>
      <c r="B14" s="136" t="s">
        <v>75</v>
      </c>
      <c r="C14" s="22">
        <v>560793.28</v>
      </c>
      <c r="D14" s="22">
        <v>560793.28</v>
      </c>
      <c r="E14" s="22">
        <v>560793.28</v>
      </c>
      <c r="F14" s="22"/>
      <c r="G14" s="22"/>
    </row>
    <row r="15" ht="18" customHeight="1" spans="1:7">
      <c r="A15" s="29" t="s">
        <v>76</v>
      </c>
      <c r="B15" s="135" t="s">
        <v>77</v>
      </c>
      <c r="C15" s="22">
        <v>5466.24</v>
      </c>
      <c r="D15" s="22">
        <v>5466.24</v>
      </c>
      <c r="E15" s="22">
        <v>5466.24</v>
      </c>
      <c r="F15" s="22"/>
      <c r="G15" s="22"/>
    </row>
    <row r="16" ht="18" customHeight="1" spans="1:7">
      <c r="A16" s="29" t="s">
        <v>78</v>
      </c>
      <c r="B16" s="136" t="s">
        <v>77</v>
      </c>
      <c r="C16" s="22">
        <v>5466.24</v>
      </c>
      <c r="D16" s="22">
        <v>5466.24</v>
      </c>
      <c r="E16" s="22">
        <v>5466.24</v>
      </c>
      <c r="F16" s="22"/>
      <c r="G16" s="22"/>
    </row>
    <row r="17" ht="18" customHeight="1" spans="1:7">
      <c r="A17" s="29" t="s">
        <v>79</v>
      </c>
      <c r="B17" s="29" t="s">
        <v>80</v>
      </c>
      <c r="C17" s="22">
        <v>578575.89</v>
      </c>
      <c r="D17" s="22">
        <v>578575.89</v>
      </c>
      <c r="E17" s="22">
        <v>578575.89</v>
      </c>
      <c r="F17" s="22"/>
      <c r="G17" s="22"/>
    </row>
    <row r="18" ht="18" customHeight="1" spans="1:7">
      <c r="A18" s="29" t="s">
        <v>81</v>
      </c>
      <c r="B18" s="135" t="s">
        <v>82</v>
      </c>
      <c r="C18" s="22">
        <v>578575.89</v>
      </c>
      <c r="D18" s="22">
        <v>578575.89</v>
      </c>
      <c r="E18" s="22">
        <v>578575.89</v>
      </c>
      <c r="F18" s="22"/>
      <c r="G18" s="22"/>
    </row>
    <row r="19" ht="18" customHeight="1" spans="1:7">
      <c r="A19" s="29" t="s">
        <v>83</v>
      </c>
      <c r="B19" s="136" t="s">
        <v>84</v>
      </c>
      <c r="C19" s="22">
        <v>378535.46</v>
      </c>
      <c r="D19" s="22">
        <v>378535.46</v>
      </c>
      <c r="E19" s="22">
        <v>378535.46</v>
      </c>
      <c r="F19" s="22"/>
      <c r="G19" s="22"/>
    </row>
    <row r="20" ht="18" customHeight="1" spans="1:7">
      <c r="A20" s="29" t="s">
        <v>85</v>
      </c>
      <c r="B20" s="136" t="s">
        <v>86</v>
      </c>
      <c r="C20" s="22">
        <v>189510.43</v>
      </c>
      <c r="D20" s="22">
        <v>189510.43</v>
      </c>
      <c r="E20" s="22">
        <v>189510.43</v>
      </c>
      <c r="F20" s="22"/>
      <c r="G20" s="22"/>
    </row>
    <row r="21" ht="18" customHeight="1" spans="1:7">
      <c r="A21" s="29" t="s">
        <v>87</v>
      </c>
      <c r="B21" s="136" t="s">
        <v>88</v>
      </c>
      <c r="C21" s="22">
        <v>10530</v>
      </c>
      <c r="D21" s="22">
        <v>10530</v>
      </c>
      <c r="E21" s="22">
        <v>10530</v>
      </c>
      <c r="F21" s="22"/>
      <c r="G21" s="22"/>
    </row>
    <row r="22" ht="18" customHeight="1" spans="1:7">
      <c r="A22" s="29" t="s">
        <v>89</v>
      </c>
      <c r="B22" s="29" t="s">
        <v>90</v>
      </c>
      <c r="C22" s="22">
        <v>4356300</v>
      </c>
      <c r="D22" s="22"/>
      <c r="E22" s="22"/>
      <c r="F22" s="22"/>
      <c r="G22" s="22">
        <v>4356300</v>
      </c>
    </row>
    <row r="23" ht="18" customHeight="1" spans="1:7">
      <c r="A23" s="29" t="s">
        <v>91</v>
      </c>
      <c r="B23" s="135" t="s">
        <v>92</v>
      </c>
      <c r="C23" s="22">
        <v>4356300</v>
      </c>
      <c r="D23" s="22"/>
      <c r="E23" s="22"/>
      <c r="F23" s="22"/>
      <c r="G23" s="22">
        <v>4356300</v>
      </c>
    </row>
    <row r="24" ht="18" customHeight="1" spans="1:7">
      <c r="A24" s="29" t="s">
        <v>93</v>
      </c>
      <c r="B24" s="136" t="s">
        <v>92</v>
      </c>
      <c r="C24" s="22">
        <v>4356300</v>
      </c>
      <c r="D24" s="22"/>
      <c r="E24" s="22"/>
      <c r="F24" s="22"/>
      <c r="G24" s="22">
        <v>4356300</v>
      </c>
    </row>
    <row r="25" ht="18" customHeight="1" spans="1:7">
      <c r="A25" s="29" t="s">
        <v>94</v>
      </c>
      <c r="B25" s="29" t="s">
        <v>95</v>
      </c>
      <c r="C25" s="22">
        <v>443020.87</v>
      </c>
      <c r="D25" s="22">
        <v>443020.87</v>
      </c>
      <c r="E25" s="22">
        <v>443020.87</v>
      </c>
      <c r="F25" s="22"/>
      <c r="G25" s="22"/>
    </row>
    <row r="26" ht="18" customHeight="1" spans="1:7">
      <c r="A26" s="29" t="s">
        <v>96</v>
      </c>
      <c r="B26" s="135" t="s">
        <v>97</v>
      </c>
      <c r="C26" s="22">
        <v>443020.87</v>
      </c>
      <c r="D26" s="22">
        <v>443020.87</v>
      </c>
      <c r="E26" s="22">
        <v>443020.87</v>
      </c>
      <c r="F26" s="22"/>
      <c r="G26" s="22"/>
    </row>
    <row r="27" ht="18" customHeight="1" spans="1:7">
      <c r="A27" s="29" t="s">
        <v>98</v>
      </c>
      <c r="B27" s="136" t="s">
        <v>99</v>
      </c>
      <c r="C27" s="22">
        <v>443020.87</v>
      </c>
      <c r="D27" s="22">
        <v>443020.87</v>
      </c>
      <c r="E27" s="22">
        <v>443020.87</v>
      </c>
      <c r="F27" s="22"/>
      <c r="G27" s="22"/>
    </row>
    <row r="28" ht="18" customHeight="1" spans="1:7">
      <c r="A28" s="137" t="s">
        <v>100</v>
      </c>
      <c r="B28" s="138" t="s">
        <v>100</v>
      </c>
      <c r="C28" s="22">
        <v>10849879.97</v>
      </c>
      <c r="D28" s="22">
        <v>6368779.97</v>
      </c>
      <c r="E28" s="22">
        <v>5620982.18</v>
      </c>
      <c r="F28" s="22">
        <v>747797.79</v>
      </c>
      <c r="G28" s="22">
        <v>4481100</v>
      </c>
    </row>
  </sheetData>
  <mergeCells count="7">
    <mergeCell ref="A2:G2"/>
    <mergeCell ref="A3:E3"/>
    <mergeCell ref="A4:B4"/>
    <mergeCell ref="D4:F4"/>
    <mergeCell ref="A28:B28"/>
    <mergeCell ref="C4:C5"/>
    <mergeCell ref="G4:G5"/>
  </mergeCells>
  <pageMargins left="0.75" right="0.75" top="1" bottom="1" header="0.5" footer="0.5"/>
  <pageSetup paperSize="9" scale="7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9.14166666666667" defaultRowHeight="14.25" customHeight="1" outlineLevelRow="6" outlineLevelCol="5"/>
  <cols>
    <col min="1" max="1" width="27.425" customWidth="1"/>
    <col min="2" max="6" width="31.175" customWidth="1"/>
  </cols>
  <sheetData>
    <row r="1" ht="12" customHeight="1" spans="1:6">
      <c r="A1" s="123"/>
      <c r="B1" s="123"/>
      <c r="C1" s="57"/>
      <c r="F1" s="56" t="s">
        <v>123</v>
      </c>
    </row>
    <row r="2" ht="25.5" customHeight="1" spans="1:6">
      <c r="A2" s="124" t="s">
        <v>124</v>
      </c>
      <c r="B2" s="124"/>
      <c r="C2" s="124"/>
      <c r="D2" s="124"/>
      <c r="E2" s="124"/>
      <c r="F2" s="124"/>
    </row>
    <row r="3" ht="15.75" customHeight="1" spans="1:6">
      <c r="A3" s="4" t="str">
        <f>"单位名称："&amp;"中国国际贸易促进委员会云南省分会"</f>
        <v>单位名称：中国国际贸易促进委员会云南省分会</v>
      </c>
      <c r="B3" s="123"/>
      <c r="C3" s="57"/>
      <c r="F3" s="56" t="s">
        <v>125</v>
      </c>
    </row>
    <row r="4" ht="19.5" customHeight="1" spans="1:6">
      <c r="A4" s="9" t="s">
        <v>126</v>
      </c>
      <c r="B4" s="15" t="s">
        <v>127</v>
      </c>
      <c r="C4" s="10" t="s">
        <v>128</v>
      </c>
      <c r="D4" s="11"/>
      <c r="E4" s="12"/>
      <c r="F4" s="15" t="s">
        <v>129</v>
      </c>
    </row>
    <row r="5" ht="19.5" customHeight="1" spans="1:6">
      <c r="A5" s="17"/>
      <c r="B5" s="18"/>
      <c r="C5" s="109" t="s">
        <v>33</v>
      </c>
      <c r="D5" s="109" t="s">
        <v>130</v>
      </c>
      <c r="E5" s="109" t="s">
        <v>131</v>
      </c>
      <c r="F5" s="18"/>
    </row>
    <row r="6" ht="18.75" customHeight="1" spans="1:6">
      <c r="A6" s="125">
        <v>1</v>
      </c>
      <c r="B6" s="125">
        <v>2</v>
      </c>
      <c r="C6" s="126">
        <v>3</v>
      </c>
      <c r="D6" s="125">
        <v>4</v>
      </c>
      <c r="E6" s="125">
        <v>5</v>
      </c>
      <c r="F6" s="125">
        <v>6</v>
      </c>
    </row>
    <row r="7" ht="18.75" customHeight="1" spans="1:6">
      <c r="A7" s="127">
        <v>1039800</v>
      </c>
      <c r="B7" s="127">
        <v>1003800</v>
      </c>
      <c r="C7" s="128">
        <v>17300</v>
      </c>
      <c r="D7" s="127"/>
      <c r="E7" s="127">
        <v>17300</v>
      </c>
      <c r="F7" s="127">
        <v>18700</v>
      </c>
    </row>
  </sheetData>
  <mergeCells count="6">
    <mergeCell ref="A2:F2"/>
    <mergeCell ref="A3:D3"/>
    <mergeCell ref="C4:E4"/>
    <mergeCell ref="A4:A5"/>
    <mergeCell ref="B4:B5"/>
    <mergeCell ref="F4:F5"/>
  </mergeCells>
  <pageMargins left="0.75" right="0.75" top="1" bottom="1" header="0.5" footer="0.5"/>
  <pageSetup paperSize="9" scale="72"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zoomScale="85" zoomScaleNormal="85" topLeftCell="E10" workbookViewId="0">
      <selection activeCell="E18" sqref="$A18:$XFD18"/>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ht="13.5" customHeight="1" spans="4:23">
      <c r="D1" s="1"/>
      <c r="E1" s="1"/>
      <c r="F1" s="1"/>
      <c r="G1" s="1"/>
      <c r="U1" s="119"/>
      <c r="W1" s="52" t="s">
        <v>132</v>
      </c>
    </row>
    <row r="2" ht="27.75" customHeight="1" spans="1:23">
      <c r="A2" s="27" t="s">
        <v>133</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"单位名称："&amp;"中国国际贸易促进委员会云南省分会"</f>
        <v>单位名称：中国国际贸易促进委员会云南省分会</v>
      </c>
      <c r="B3" s="5"/>
      <c r="C3" s="5"/>
      <c r="D3" s="5"/>
      <c r="E3" s="5"/>
      <c r="F3" s="5"/>
      <c r="G3" s="5"/>
      <c r="H3" s="6"/>
      <c r="I3" s="6"/>
      <c r="J3" s="6"/>
      <c r="K3" s="6"/>
      <c r="L3" s="6"/>
      <c r="M3" s="6"/>
      <c r="N3" s="6"/>
      <c r="O3" s="6"/>
      <c r="P3" s="6"/>
      <c r="Q3" s="6"/>
      <c r="U3" s="119"/>
      <c r="W3" s="108" t="s">
        <v>125</v>
      </c>
    </row>
    <row r="4" ht="21.75" customHeight="1" spans="1:23">
      <c r="A4" s="8" t="s">
        <v>134</v>
      </c>
      <c r="B4" s="8" t="s">
        <v>135</v>
      </c>
      <c r="C4" s="8" t="s">
        <v>136</v>
      </c>
      <c r="D4" s="9" t="s">
        <v>137</v>
      </c>
      <c r="E4" s="9" t="s">
        <v>138</v>
      </c>
      <c r="F4" s="9" t="s">
        <v>139</v>
      </c>
      <c r="G4" s="9" t="s">
        <v>140</v>
      </c>
      <c r="H4" s="109" t="s">
        <v>141</v>
      </c>
      <c r="I4" s="109"/>
      <c r="J4" s="109"/>
      <c r="K4" s="109"/>
      <c r="L4" s="116"/>
      <c r="M4" s="116"/>
      <c r="N4" s="116"/>
      <c r="O4" s="116"/>
      <c r="P4" s="116"/>
      <c r="Q4" s="44"/>
      <c r="R4" s="109"/>
      <c r="S4" s="109"/>
      <c r="T4" s="109"/>
      <c r="U4" s="109"/>
      <c r="V4" s="109"/>
      <c r="W4" s="109"/>
    </row>
    <row r="5" ht="21.75" customHeight="1" spans="1:23">
      <c r="A5" s="13"/>
      <c r="B5" s="13"/>
      <c r="C5" s="13"/>
      <c r="D5" s="14"/>
      <c r="E5" s="14"/>
      <c r="F5" s="14"/>
      <c r="G5" s="14"/>
      <c r="H5" s="109" t="s">
        <v>31</v>
      </c>
      <c r="I5" s="44" t="s">
        <v>34</v>
      </c>
      <c r="J5" s="44"/>
      <c r="K5" s="44"/>
      <c r="L5" s="116"/>
      <c r="M5" s="116"/>
      <c r="N5" s="116" t="s">
        <v>142</v>
      </c>
      <c r="O5" s="116"/>
      <c r="P5" s="116"/>
      <c r="Q5" s="44" t="s">
        <v>37</v>
      </c>
      <c r="R5" s="109" t="s">
        <v>52</v>
      </c>
      <c r="S5" s="44"/>
      <c r="T5" s="44"/>
      <c r="U5" s="44"/>
      <c r="V5" s="44"/>
      <c r="W5" s="44"/>
    </row>
    <row r="6" ht="15" customHeight="1" spans="1:23">
      <c r="A6" s="16"/>
      <c r="B6" s="16"/>
      <c r="C6" s="16"/>
      <c r="D6" s="17"/>
      <c r="E6" s="17"/>
      <c r="F6" s="17"/>
      <c r="G6" s="17"/>
      <c r="H6" s="109"/>
      <c r="I6" s="44" t="s">
        <v>143</v>
      </c>
      <c r="J6" s="44" t="s">
        <v>144</v>
      </c>
      <c r="K6" s="44" t="s">
        <v>145</v>
      </c>
      <c r="L6" s="122" t="s">
        <v>146</v>
      </c>
      <c r="M6" s="122" t="s">
        <v>147</v>
      </c>
      <c r="N6" s="122" t="s">
        <v>34</v>
      </c>
      <c r="O6" s="122" t="s">
        <v>35</v>
      </c>
      <c r="P6" s="122" t="s">
        <v>36</v>
      </c>
      <c r="Q6" s="44"/>
      <c r="R6" s="44" t="s">
        <v>33</v>
      </c>
      <c r="S6" s="44" t="s">
        <v>44</v>
      </c>
      <c r="T6" s="44" t="s">
        <v>148</v>
      </c>
      <c r="U6" s="44" t="s">
        <v>40</v>
      </c>
      <c r="V6" s="44" t="s">
        <v>41</v>
      </c>
      <c r="W6" s="44" t="s">
        <v>42</v>
      </c>
    </row>
    <row r="7" ht="27.75" customHeight="1" spans="1:23">
      <c r="A7" s="16"/>
      <c r="B7" s="16"/>
      <c r="C7" s="16"/>
      <c r="D7" s="17"/>
      <c r="E7" s="17"/>
      <c r="F7" s="17"/>
      <c r="G7" s="17"/>
      <c r="H7" s="109"/>
      <c r="I7" s="44"/>
      <c r="J7" s="44"/>
      <c r="K7" s="44"/>
      <c r="L7" s="122"/>
      <c r="M7" s="122"/>
      <c r="N7" s="122"/>
      <c r="O7" s="122"/>
      <c r="P7" s="122"/>
      <c r="Q7" s="44"/>
      <c r="R7" s="44"/>
      <c r="S7" s="44"/>
      <c r="T7" s="44"/>
      <c r="U7" s="44"/>
      <c r="V7" s="44"/>
      <c r="W7" s="44"/>
    </row>
    <row r="8" ht="1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3" t="s">
        <v>46</v>
      </c>
      <c r="B9" s="114"/>
      <c r="C9" s="23"/>
      <c r="D9" s="23"/>
      <c r="E9" s="23"/>
      <c r="F9" s="23"/>
      <c r="G9" s="23"/>
      <c r="H9" s="22">
        <v>6368779.97</v>
      </c>
      <c r="I9" s="22">
        <v>6368779.97</v>
      </c>
      <c r="J9" s="22">
        <v>1595767.51</v>
      </c>
      <c r="K9" s="22"/>
      <c r="L9" s="22">
        <v>4773012.46</v>
      </c>
      <c r="M9" s="22"/>
      <c r="N9" s="22"/>
      <c r="O9" s="22"/>
      <c r="P9" s="22"/>
      <c r="Q9" s="22"/>
      <c r="R9" s="22"/>
      <c r="S9" s="22"/>
      <c r="T9" s="22"/>
      <c r="U9" s="22"/>
      <c r="V9" s="22"/>
      <c r="W9" s="22"/>
    </row>
    <row r="10" ht="31.4" customHeight="1" spans="1:23">
      <c r="A10" s="121" t="s">
        <v>46</v>
      </c>
      <c r="B10" s="114" t="s">
        <v>149</v>
      </c>
      <c r="C10" s="23" t="s">
        <v>150</v>
      </c>
      <c r="D10" s="23" t="s">
        <v>64</v>
      </c>
      <c r="E10" s="23" t="s">
        <v>65</v>
      </c>
      <c r="F10" s="23" t="s">
        <v>151</v>
      </c>
      <c r="G10" s="23" t="s">
        <v>152</v>
      </c>
      <c r="H10" s="22">
        <v>1414602</v>
      </c>
      <c r="I10" s="22">
        <v>1414602</v>
      </c>
      <c r="J10" s="22">
        <v>353650.5</v>
      </c>
      <c r="K10" s="22"/>
      <c r="L10" s="22">
        <v>1060951.5</v>
      </c>
      <c r="M10" s="22"/>
      <c r="N10" s="22"/>
      <c r="O10" s="22"/>
      <c r="P10" s="22"/>
      <c r="Q10" s="22"/>
      <c r="R10" s="22"/>
      <c r="S10" s="22"/>
      <c r="T10" s="22"/>
      <c r="U10" s="22"/>
      <c r="V10" s="22"/>
      <c r="W10" s="22"/>
    </row>
    <row r="11" ht="31.4" customHeight="1" spans="1:23">
      <c r="A11" s="121" t="s">
        <v>46</v>
      </c>
      <c r="B11" s="114" t="s">
        <v>149</v>
      </c>
      <c r="C11" s="23" t="s">
        <v>150</v>
      </c>
      <c r="D11" s="23" t="s">
        <v>64</v>
      </c>
      <c r="E11" s="23" t="s">
        <v>65</v>
      </c>
      <c r="F11" s="23" t="s">
        <v>153</v>
      </c>
      <c r="G11" s="23" t="s">
        <v>154</v>
      </c>
      <c r="H11" s="22">
        <v>1681583.4</v>
      </c>
      <c r="I11" s="22">
        <v>1681583.4</v>
      </c>
      <c r="J11" s="22">
        <v>420395.85</v>
      </c>
      <c r="K11" s="22"/>
      <c r="L11" s="22">
        <v>1261187.55</v>
      </c>
      <c r="M11" s="22"/>
      <c r="N11" s="22"/>
      <c r="O11" s="22"/>
      <c r="P11" s="22"/>
      <c r="Q11" s="22"/>
      <c r="R11" s="22"/>
      <c r="S11" s="22"/>
      <c r="T11" s="22"/>
      <c r="U11" s="22"/>
      <c r="V11" s="22"/>
      <c r="W11" s="22"/>
    </row>
    <row r="12" ht="31.4" customHeight="1" spans="1:23">
      <c r="A12" s="121" t="s">
        <v>46</v>
      </c>
      <c r="B12" s="114" t="s">
        <v>149</v>
      </c>
      <c r="C12" s="23" t="s">
        <v>150</v>
      </c>
      <c r="D12" s="23" t="s">
        <v>64</v>
      </c>
      <c r="E12" s="23" t="s">
        <v>65</v>
      </c>
      <c r="F12" s="23" t="s">
        <v>155</v>
      </c>
      <c r="G12" s="23" t="s">
        <v>156</v>
      </c>
      <c r="H12" s="22">
        <v>126508.5</v>
      </c>
      <c r="I12" s="22">
        <v>126508.5</v>
      </c>
      <c r="J12" s="22">
        <v>31627.13</v>
      </c>
      <c r="K12" s="22"/>
      <c r="L12" s="22">
        <v>94881.37</v>
      </c>
      <c r="M12" s="22"/>
      <c r="N12" s="22"/>
      <c r="O12" s="22"/>
      <c r="P12" s="22"/>
      <c r="Q12" s="22"/>
      <c r="R12" s="22"/>
      <c r="S12" s="22"/>
      <c r="T12" s="22"/>
      <c r="U12" s="22"/>
      <c r="V12" s="22"/>
      <c r="W12" s="22"/>
    </row>
    <row r="13" ht="31.4" customHeight="1" spans="1:23">
      <c r="A13" s="121" t="s">
        <v>46</v>
      </c>
      <c r="B13" s="114" t="s">
        <v>157</v>
      </c>
      <c r="C13" s="23" t="s">
        <v>158</v>
      </c>
      <c r="D13" s="23" t="s">
        <v>74</v>
      </c>
      <c r="E13" s="23" t="s">
        <v>75</v>
      </c>
      <c r="F13" s="23" t="s">
        <v>159</v>
      </c>
      <c r="G13" s="23" t="s">
        <v>160</v>
      </c>
      <c r="H13" s="22">
        <v>560793.28</v>
      </c>
      <c r="I13" s="22">
        <v>560793.28</v>
      </c>
      <c r="J13" s="22">
        <v>140198.32</v>
      </c>
      <c r="K13" s="22"/>
      <c r="L13" s="22">
        <v>420594.96</v>
      </c>
      <c r="M13" s="22"/>
      <c r="N13" s="22"/>
      <c r="O13" s="22"/>
      <c r="P13" s="22"/>
      <c r="Q13" s="22"/>
      <c r="R13" s="22"/>
      <c r="S13" s="22"/>
      <c r="T13" s="22"/>
      <c r="U13" s="22"/>
      <c r="V13" s="22"/>
      <c r="W13" s="22"/>
    </row>
    <row r="14" ht="31.4" customHeight="1" spans="1:23">
      <c r="A14" s="121" t="s">
        <v>46</v>
      </c>
      <c r="B14" s="114" t="s">
        <v>157</v>
      </c>
      <c r="C14" s="23" t="s">
        <v>158</v>
      </c>
      <c r="D14" s="23" t="s">
        <v>78</v>
      </c>
      <c r="E14" s="23" t="s">
        <v>77</v>
      </c>
      <c r="F14" s="23" t="s">
        <v>161</v>
      </c>
      <c r="G14" s="23" t="s">
        <v>162</v>
      </c>
      <c r="H14" s="22">
        <v>5466.24</v>
      </c>
      <c r="I14" s="22">
        <v>5466.24</v>
      </c>
      <c r="J14" s="22">
        <v>1366.56</v>
      </c>
      <c r="K14" s="22"/>
      <c r="L14" s="22">
        <v>4099.68</v>
      </c>
      <c r="M14" s="22"/>
      <c r="N14" s="22"/>
      <c r="O14" s="22"/>
      <c r="P14" s="22"/>
      <c r="Q14" s="22"/>
      <c r="R14" s="22"/>
      <c r="S14" s="22"/>
      <c r="T14" s="22"/>
      <c r="U14" s="22"/>
      <c r="V14" s="22"/>
      <c r="W14" s="22"/>
    </row>
    <row r="15" ht="31" customHeight="1" spans="1:23">
      <c r="A15" s="121" t="s">
        <v>46</v>
      </c>
      <c r="B15" s="114" t="s">
        <v>157</v>
      </c>
      <c r="C15" s="23" t="s">
        <v>158</v>
      </c>
      <c r="D15" s="23" t="s">
        <v>83</v>
      </c>
      <c r="E15" s="23" t="s">
        <v>84</v>
      </c>
      <c r="F15" s="23" t="s">
        <v>163</v>
      </c>
      <c r="G15" s="23" t="s">
        <v>164</v>
      </c>
      <c r="H15" s="22">
        <v>378535.46</v>
      </c>
      <c r="I15" s="22">
        <v>378535.46</v>
      </c>
      <c r="J15" s="22">
        <v>94633.87</v>
      </c>
      <c r="K15" s="22"/>
      <c r="L15" s="22">
        <v>283901.59</v>
      </c>
      <c r="M15" s="22"/>
      <c r="N15" s="22"/>
      <c r="O15" s="22"/>
      <c r="P15" s="22"/>
      <c r="Q15" s="22"/>
      <c r="R15" s="22"/>
      <c r="S15" s="22"/>
      <c r="T15" s="22"/>
      <c r="U15" s="22"/>
      <c r="V15" s="22"/>
      <c r="W15" s="22"/>
    </row>
    <row r="16" ht="31.4" customHeight="1" spans="1:23">
      <c r="A16" s="121" t="s">
        <v>46</v>
      </c>
      <c r="B16" s="114" t="s">
        <v>157</v>
      </c>
      <c r="C16" s="23" t="s">
        <v>158</v>
      </c>
      <c r="D16" s="23" t="s">
        <v>85</v>
      </c>
      <c r="E16" s="23" t="s">
        <v>86</v>
      </c>
      <c r="F16" s="23" t="s">
        <v>165</v>
      </c>
      <c r="G16" s="23" t="s">
        <v>166</v>
      </c>
      <c r="H16" s="22">
        <v>189510.43</v>
      </c>
      <c r="I16" s="22">
        <v>189510.43</v>
      </c>
      <c r="J16" s="22">
        <v>47377.61</v>
      </c>
      <c r="K16" s="22"/>
      <c r="L16" s="22">
        <v>142132.82</v>
      </c>
      <c r="M16" s="22"/>
      <c r="N16" s="22"/>
      <c r="O16" s="22"/>
      <c r="P16" s="22"/>
      <c r="Q16" s="22"/>
      <c r="R16" s="22"/>
      <c r="S16" s="22"/>
      <c r="T16" s="22"/>
      <c r="U16" s="22"/>
      <c r="V16" s="22"/>
      <c r="W16" s="22"/>
    </row>
    <row r="17" ht="31.4" customHeight="1" spans="1:23">
      <c r="A17" s="121" t="s">
        <v>46</v>
      </c>
      <c r="B17" s="114" t="s">
        <v>157</v>
      </c>
      <c r="C17" s="23" t="s">
        <v>158</v>
      </c>
      <c r="D17" s="23" t="s">
        <v>87</v>
      </c>
      <c r="E17" s="23" t="s">
        <v>88</v>
      </c>
      <c r="F17" s="23" t="s">
        <v>161</v>
      </c>
      <c r="G17" s="23" t="s">
        <v>162</v>
      </c>
      <c r="H17" s="22">
        <v>10530</v>
      </c>
      <c r="I17" s="22">
        <v>10530</v>
      </c>
      <c r="J17" s="22">
        <v>10530</v>
      </c>
      <c r="K17" s="22"/>
      <c r="L17" s="22"/>
      <c r="M17" s="22"/>
      <c r="N17" s="22"/>
      <c r="O17" s="22"/>
      <c r="P17" s="22"/>
      <c r="Q17" s="22"/>
      <c r="R17" s="22"/>
      <c r="S17" s="22"/>
      <c r="T17" s="22"/>
      <c r="U17" s="22"/>
      <c r="V17" s="22"/>
      <c r="W17" s="22"/>
    </row>
    <row r="18" ht="31.4" customHeight="1" spans="1:23">
      <c r="A18" s="121" t="s">
        <v>46</v>
      </c>
      <c r="B18" s="114" t="s">
        <v>167</v>
      </c>
      <c r="C18" s="23" t="s">
        <v>99</v>
      </c>
      <c r="D18" s="23" t="s">
        <v>98</v>
      </c>
      <c r="E18" s="23" t="s">
        <v>99</v>
      </c>
      <c r="F18" s="23" t="s">
        <v>168</v>
      </c>
      <c r="G18" s="23" t="s">
        <v>99</v>
      </c>
      <c r="H18" s="22">
        <v>443020.87</v>
      </c>
      <c r="I18" s="22">
        <v>443020.87</v>
      </c>
      <c r="J18" s="22">
        <v>110755.22</v>
      </c>
      <c r="K18" s="22"/>
      <c r="L18" s="22">
        <v>332265.65</v>
      </c>
      <c r="M18" s="22"/>
      <c r="N18" s="22"/>
      <c r="O18" s="22"/>
      <c r="P18" s="22"/>
      <c r="Q18" s="22"/>
      <c r="R18" s="22"/>
      <c r="S18" s="22"/>
      <c r="T18" s="22"/>
      <c r="U18" s="22"/>
      <c r="V18" s="22"/>
      <c r="W18" s="22"/>
    </row>
    <row r="19" ht="31.4" customHeight="1" spans="1:23">
      <c r="A19" s="121" t="s">
        <v>46</v>
      </c>
      <c r="B19" s="114" t="s">
        <v>169</v>
      </c>
      <c r="C19" s="23" t="s">
        <v>170</v>
      </c>
      <c r="D19" s="23" t="s">
        <v>64</v>
      </c>
      <c r="E19" s="23" t="s">
        <v>65</v>
      </c>
      <c r="F19" s="23" t="s">
        <v>171</v>
      </c>
      <c r="G19" s="23" t="s">
        <v>172</v>
      </c>
      <c r="H19" s="22">
        <v>17300</v>
      </c>
      <c r="I19" s="22">
        <v>17300</v>
      </c>
      <c r="J19" s="22"/>
      <c r="K19" s="22"/>
      <c r="L19" s="22">
        <v>17300</v>
      </c>
      <c r="M19" s="22"/>
      <c r="N19" s="22"/>
      <c r="O19" s="22"/>
      <c r="P19" s="22"/>
      <c r="Q19" s="22"/>
      <c r="R19" s="22"/>
      <c r="S19" s="22"/>
      <c r="T19" s="22"/>
      <c r="U19" s="22"/>
      <c r="V19" s="22"/>
      <c r="W19" s="22"/>
    </row>
    <row r="20" ht="31.4" customHeight="1" spans="1:23">
      <c r="A20" s="121" t="s">
        <v>46</v>
      </c>
      <c r="B20" s="114" t="s">
        <v>173</v>
      </c>
      <c r="C20" s="23" t="s">
        <v>129</v>
      </c>
      <c r="D20" s="23" t="s">
        <v>64</v>
      </c>
      <c r="E20" s="23" t="s">
        <v>65</v>
      </c>
      <c r="F20" s="23" t="s">
        <v>174</v>
      </c>
      <c r="G20" s="23" t="s">
        <v>129</v>
      </c>
      <c r="H20" s="22">
        <v>18700</v>
      </c>
      <c r="I20" s="22">
        <v>18700</v>
      </c>
      <c r="J20" s="22">
        <v>4675</v>
      </c>
      <c r="K20" s="22"/>
      <c r="L20" s="22">
        <v>14025</v>
      </c>
      <c r="M20" s="22"/>
      <c r="N20" s="22"/>
      <c r="O20" s="22"/>
      <c r="P20" s="22"/>
      <c r="Q20" s="22"/>
      <c r="R20" s="22"/>
      <c r="S20" s="22"/>
      <c r="T20" s="22"/>
      <c r="U20" s="22"/>
      <c r="V20" s="22"/>
      <c r="W20" s="22"/>
    </row>
    <row r="21" ht="31.4" customHeight="1" spans="1:23">
      <c r="A21" s="121" t="s">
        <v>46</v>
      </c>
      <c r="B21" s="114" t="s">
        <v>175</v>
      </c>
      <c r="C21" s="23" t="s">
        <v>176</v>
      </c>
      <c r="D21" s="23" t="s">
        <v>64</v>
      </c>
      <c r="E21" s="23" t="s">
        <v>65</v>
      </c>
      <c r="F21" s="23" t="s">
        <v>177</v>
      </c>
      <c r="G21" s="23" t="s">
        <v>178</v>
      </c>
      <c r="H21" s="22">
        <v>321300</v>
      </c>
      <c r="I21" s="22">
        <v>321300</v>
      </c>
      <c r="J21" s="22">
        <v>80325</v>
      </c>
      <c r="K21" s="22"/>
      <c r="L21" s="22">
        <v>240975</v>
      </c>
      <c r="M21" s="22"/>
      <c r="N21" s="22"/>
      <c r="O21" s="22"/>
      <c r="P21" s="22"/>
      <c r="Q21" s="22"/>
      <c r="R21" s="22"/>
      <c r="S21" s="22"/>
      <c r="T21" s="22"/>
      <c r="U21" s="22"/>
      <c r="V21" s="22"/>
      <c r="W21" s="22"/>
    </row>
    <row r="22" ht="31.4" customHeight="1" spans="1:23">
      <c r="A22" s="121" t="s">
        <v>46</v>
      </c>
      <c r="B22" s="114" t="s">
        <v>179</v>
      </c>
      <c r="C22" s="23" t="s">
        <v>180</v>
      </c>
      <c r="D22" s="23" t="s">
        <v>64</v>
      </c>
      <c r="E22" s="23" t="s">
        <v>65</v>
      </c>
      <c r="F22" s="23" t="s">
        <v>181</v>
      </c>
      <c r="G22" s="23" t="s">
        <v>180</v>
      </c>
      <c r="H22" s="22">
        <v>76657.16</v>
      </c>
      <c r="I22" s="22">
        <v>76657.16</v>
      </c>
      <c r="J22" s="22">
        <v>19164.29</v>
      </c>
      <c r="K22" s="22"/>
      <c r="L22" s="22">
        <v>57492.87</v>
      </c>
      <c r="M22" s="22"/>
      <c r="N22" s="22"/>
      <c r="O22" s="22"/>
      <c r="P22" s="22"/>
      <c r="Q22" s="22"/>
      <c r="R22" s="22"/>
      <c r="S22" s="22"/>
      <c r="T22" s="22"/>
      <c r="U22" s="22"/>
      <c r="V22" s="22"/>
      <c r="W22" s="22"/>
    </row>
    <row r="23" ht="31.4" customHeight="1" spans="1:23">
      <c r="A23" s="121" t="s">
        <v>46</v>
      </c>
      <c r="B23" s="114" t="s">
        <v>182</v>
      </c>
      <c r="C23" s="23" t="s">
        <v>183</v>
      </c>
      <c r="D23" s="23" t="s">
        <v>64</v>
      </c>
      <c r="E23" s="23" t="s">
        <v>65</v>
      </c>
      <c r="F23" s="23" t="s">
        <v>184</v>
      </c>
      <c r="G23" s="23" t="s">
        <v>185</v>
      </c>
      <c r="H23" s="22">
        <v>21683.48</v>
      </c>
      <c r="I23" s="22">
        <v>21683.48</v>
      </c>
      <c r="J23" s="22">
        <v>5420.87</v>
      </c>
      <c r="K23" s="22"/>
      <c r="L23" s="22">
        <v>16262.61</v>
      </c>
      <c r="M23" s="22"/>
      <c r="N23" s="22"/>
      <c r="O23" s="22"/>
      <c r="P23" s="22"/>
      <c r="Q23" s="22"/>
      <c r="R23" s="22"/>
      <c r="S23" s="22"/>
      <c r="T23" s="22"/>
      <c r="U23" s="22"/>
      <c r="V23" s="22"/>
      <c r="W23" s="22"/>
    </row>
    <row r="24" ht="31.4" customHeight="1" spans="1:23">
      <c r="A24" s="121" t="s">
        <v>46</v>
      </c>
      <c r="B24" s="114" t="s">
        <v>182</v>
      </c>
      <c r="C24" s="23" t="s">
        <v>183</v>
      </c>
      <c r="D24" s="23" t="s">
        <v>64</v>
      </c>
      <c r="E24" s="23" t="s">
        <v>65</v>
      </c>
      <c r="F24" s="23" t="s">
        <v>186</v>
      </c>
      <c r="G24" s="23" t="s">
        <v>187</v>
      </c>
      <c r="H24" s="22">
        <v>4226.78</v>
      </c>
      <c r="I24" s="22">
        <v>4226.78</v>
      </c>
      <c r="J24" s="22">
        <v>1056.7</v>
      </c>
      <c r="K24" s="22"/>
      <c r="L24" s="22">
        <v>3170.08</v>
      </c>
      <c r="M24" s="22"/>
      <c r="N24" s="22"/>
      <c r="O24" s="22"/>
      <c r="P24" s="22"/>
      <c r="Q24" s="22"/>
      <c r="R24" s="22"/>
      <c r="S24" s="22"/>
      <c r="T24" s="22"/>
      <c r="U24" s="22"/>
      <c r="V24" s="22"/>
      <c r="W24" s="22"/>
    </row>
    <row r="25" ht="31.4" customHeight="1" spans="1:23">
      <c r="A25" s="121" t="s">
        <v>46</v>
      </c>
      <c r="B25" s="114" t="s">
        <v>182</v>
      </c>
      <c r="C25" s="23" t="s">
        <v>183</v>
      </c>
      <c r="D25" s="23" t="s">
        <v>64</v>
      </c>
      <c r="E25" s="23" t="s">
        <v>65</v>
      </c>
      <c r="F25" s="23" t="s">
        <v>188</v>
      </c>
      <c r="G25" s="23" t="s">
        <v>189</v>
      </c>
      <c r="H25" s="22">
        <v>23000</v>
      </c>
      <c r="I25" s="22">
        <v>23000</v>
      </c>
      <c r="J25" s="22">
        <v>5750</v>
      </c>
      <c r="K25" s="22"/>
      <c r="L25" s="22">
        <v>17250</v>
      </c>
      <c r="M25" s="22"/>
      <c r="N25" s="22"/>
      <c r="O25" s="22"/>
      <c r="P25" s="22"/>
      <c r="Q25" s="22"/>
      <c r="R25" s="22"/>
      <c r="S25" s="22"/>
      <c r="T25" s="22"/>
      <c r="U25" s="22"/>
      <c r="V25" s="22"/>
      <c r="W25" s="22"/>
    </row>
    <row r="26" ht="31.4" customHeight="1" spans="1:23">
      <c r="A26" s="121" t="s">
        <v>46</v>
      </c>
      <c r="B26" s="114" t="s">
        <v>182</v>
      </c>
      <c r="C26" s="23" t="s">
        <v>183</v>
      </c>
      <c r="D26" s="23" t="s">
        <v>64</v>
      </c>
      <c r="E26" s="23" t="s">
        <v>65</v>
      </c>
      <c r="F26" s="23" t="s">
        <v>190</v>
      </c>
      <c r="G26" s="23" t="s">
        <v>191</v>
      </c>
      <c r="H26" s="22">
        <v>13603.56</v>
      </c>
      <c r="I26" s="22">
        <v>13603.56</v>
      </c>
      <c r="J26" s="22">
        <v>3400.89</v>
      </c>
      <c r="K26" s="22"/>
      <c r="L26" s="22">
        <v>10202.67</v>
      </c>
      <c r="M26" s="22"/>
      <c r="N26" s="22"/>
      <c r="O26" s="22"/>
      <c r="P26" s="22"/>
      <c r="Q26" s="22"/>
      <c r="R26" s="22"/>
      <c r="S26" s="22"/>
      <c r="T26" s="22"/>
      <c r="U26" s="22"/>
      <c r="V26" s="22"/>
      <c r="W26" s="22"/>
    </row>
    <row r="27" ht="31.4" customHeight="1" spans="1:23">
      <c r="A27" s="121" t="s">
        <v>46</v>
      </c>
      <c r="B27" s="114" t="s">
        <v>182</v>
      </c>
      <c r="C27" s="23" t="s">
        <v>183</v>
      </c>
      <c r="D27" s="23" t="s">
        <v>64</v>
      </c>
      <c r="E27" s="23" t="s">
        <v>65</v>
      </c>
      <c r="F27" s="23" t="s">
        <v>192</v>
      </c>
      <c r="G27" s="23" t="s">
        <v>193</v>
      </c>
      <c r="H27" s="22">
        <v>110571.13</v>
      </c>
      <c r="I27" s="22">
        <v>110571.13</v>
      </c>
      <c r="J27" s="22">
        <v>27642.78</v>
      </c>
      <c r="K27" s="22"/>
      <c r="L27" s="22">
        <v>82928.35</v>
      </c>
      <c r="M27" s="22"/>
      <c r="N27" s="22"/>
      <c r="O27" s="22"/>
      <c r="P27" s="22"/>
      <c r="Q27" s="22"/>
      <c r="R27" s="22"/>
      <c r="S27" s="22"/>
      <c r="T27" s="22"/>
      <c r="U27" s="22"/>
      <c r="V27" s="22"/>
      <c r="W27" s="22"/>
    </row>
    <row r="28" ht="31.4" customHeight="1" spans="1:23">
      <c r="A28" s="121" t="s">
        <v>46</v>
      </c>
      <c r="B28" s="114" t="s">
        <v>182</v>
      </c>
      <c r="C28" s="23" t="s">
        <v>183</v>
      </c>
      <c r="D28" s="23" t="s">
        <v>64</v>
      </c>
      <c r="E28" s="23" t="s">
        <v>65</v>
      </c>
      <c r="F28" s="23" t="s">
        <v>194</v>
      </c>
      <c r="G28" s="23" t="s">
        <v>195</v>
      </c>
      <c r="H28" s="22">
        <v>76657.16</v>
      </c>
      <c r="I28" s="22">
        <v>76657.16</v>
      </c>
      <c r="J28" s="22">
        <v>19164.29</v>
      </c>
      <c r="K28" s="22"/>
      <c r="L28" s="22">
        <v>57492.87</v>
      </c>
      <c r="M28" s="22"/>
      <c r="N28" s="22"/>
      <c r="O28" s="22"/>
      <c r="P28" s="22"/>
      <c r="Q28" s="22"/>
      <c r="R28" s="22"/>
      <c r="S28" s="22"/>
      <c r="T28" s="22"/>
      <c r="U28" s="22"/>
      <c r="V28" s="22"/>
      <c r="W28" s="22"/>
    </row>
    <row r="29" ht="31.4" customHeight="1" spans="1:23">
      <c r="A29" s="121" t="s">
        <v>46</v>
      </c>
      <c r="B29" s="114" t="s">
        <v>182</v>
      </c>
      <c r="C29" s="23" t="s">
        <v>183</v>
      </c>
      <c r="D29" s="23" t="s">
        <v>64</v>
      </c>
      <c r="E29" s="23" t="s">
        <v>65</v>
      </c>
      <c r="F29" s="23" t="s">
        <v>177</v>
      </c>
      <c r="G29" s="23" t="s">
        <v>178</v>
      </c>
      <c r="H29" s="22">
        <v>30600</v>
      </c>
      <c r="I29" s="22">
        <v>30600</v>
      </c>
      <c r="J29" s="22">
        <v>7650</v>
      </c>
      <c r="K29" s="22"/>
      <c r="L29" s="22">
        <v>22950</v>
      </c>
      <c r="M29" s="22"/>
      <c r="N29" s="22"/>
      <c r="O29" s="22"/>
      <c r="P29" s="22"/>
      <c r="Q29" s="22"/>
      <c r="R29" s="22"/>
      <c r="S29" s="22"/>
      <c r="T29" s="22"/>
      <c r="U29" s="22"/>
      <c r="V29" s="22"/>
      <c r="W29" s="22"/>
    </row>
    <row r="30" ht="31.4" customHeight="1" spans="1:23">
      <c r="A30" s="121" t="s">
        <v>46</v>
      </c>
      <c r="B30" s="114" t="s">
        <v>182</v>
      </c>
      <c r="C30" s="23" t="s">
        <v>183</v>
      </c>
      <c r="D30" s="23" t="s">
        <v>64</v>
      </c>
      <c r="E30" s="23" t="s">
        <v>65</v>
      </c>
      <c r="F30" s="23" t="s">
        <v>196</v>
      </c>
      <c r="G30" s="23" t="s">
        <v>197</v>
      </c>
      <c r="H30" s="22">
        <v>31338.52</v>
      </c>
      <c r="I30" s="22">
        <v>31338.52</v>
      </c>
      <c r="J30" s="22">
        <v>7834.63</v>
      </c>
      <c r="K30" s="22"/>
      <c r="L30" s="22">
        <v>23503.89</v>
      </c>
      <c r="M30" s="22"/>
      <c r="N30" s="22"/>
      <c r="O30" s="22"/>
      <c r="P30" s="22"/>
      <c r="Q30" s="22"/>
      <c r="R30" s="22"/>
      <c r="S30" s="22"/>
      <c r="T30" s="22"/>
      <c r="U30" s="22"/>
      <c r="V30" s="22"/>
      <c r="W30" s="22"/>
    </row>
    <row r="31" ht="31.4" customHeight="1" spans="1:23">
      <c r="A31" s="121" t="s">
        <v>46</v>
      </c>
      <c r="B31" s="114" t="s">
        <v>182</v>
      </c>
      <c r="C31" s="23" t="s">
        <v>183</v>
      </c>
      <c r="D31" s="23" t="s">
        <v>72</v>
      </c>
      <c r="E31" s="23" t="s">
        <v>73</v>
      </c>
      <c r="F31" s="23" t="s">
        <v>196</v>
      </c>
      <c r="G31" s="23" t="s">
        <v>197</v>
      </c>
      <c r="H31" s="22">
        <v>2160</v>
      </c>
      <c r="I31" s="22">
        <v>2160</v>
      </c>
      <c r="J31" s="22">
        <v>540</v>
      </c>
      <c r="K31" s="22"/>
      <c r="L31" s="22">
        <v>1620</v>
      </c>
      <c r="M31" s="22"/>
      <c r="N31" s="22"/>
      <c r="O31" s="22"/>
      <c r="P31" s="22"/>
      <c r="Q31" s="22"/>
      <c r="R31" s="22"/>
      <c r="S31" s="22"/>
      <c r="T31" s="22"/>
      <c r="U31" s="22"/>
      <c r="V31" s="22"/>
      <c r="W31" s="22"/>
    </row>
    <row r="32" ht="31.4" customHeight="1" spans="1:23">
      <c r="A32" s="121" t="s">
        <v>46</v>
      </c>
      <c r="B32" s="114" t="s">
        <v>198</v>
      </c>
      <c r="C32" s="23" t="s">
        <v>199</v>
      </c>
      <c r="D32" s="23" t="s">
        <v>64</v>
      </c>
      <c r="E32" s="23" t="s">
        <v>65</v>
      </c>
      <c r="F32" s="23" t="s">
        <v>155</v>
      </c>
      <c r="G32" s="23" t="s">
        <v>156</v>
      </c>
      <c r="H32" s="22">
        <v>810432</v>
      </c>
      <c r="I32" s="22">
        <v>810432</v>
      </c>
      <c r="J32" s="22">
        <v>202608</v>
      </c>
      <c r="K32" s="22"/>
      <c r="L32" s="22">
        <v>607824</v>
      </c>
      <c r="M32" s="22"/>
      <c r="N32" s="22"/>
      <c r="O32" s="22"/>
      <c r="P32" s="22"/>
      <c r="Q32" s="22"/>
      <c r="R32" s="22"/>
      <c r="S32" s="22"/>
      <c r="T32" s="22"/>
      <c r="U32" s="22"/>
      <c r="V32" s="22"/>
      <c r="W32" s="22"/>
    </row>
    <row r="33" ht="18.75" customHeight="1" spans="1:23">
      <c r="A33" s="30" t="s">
        <v>100</v>
      </c>
      <c r="B33" s="31"/>
      <c r="C33" s="31"/>
      <c r="D33" s="31"/>
      <c r="E33" s="31"/>
      <c r="F33" s="31"/>
      <c r="G33" s="32"/>
      <c r="H33" s="22">
        <v>6368779.97</v>
      </c>
      <c r="I33" s="22">
        <v>6368779.97</v>
      </c>
      <c r="J33" s="22">
        <v>1595767.51</v>
      </c>
      <c r="K33" s="22"/>
      <c r="L33" s="22">
        <v>4773012.46</v>
      </c>
      <c r="M33" s="22"/>
      <c r="N33" s="22"/>
      <c r="O33" s="22"/>
      <c r="P33" s="22"/>
      <c r="Q33" s="22"/>
      <c r="R33" s="22"/>
      <c r="S33" s="22"/>
      <c r="T33" s="22"/>
      <c r="U33" s="22"/>
      <c r="V33" s="22"/>
      <c r="W33" s="22"/>
    </row>
  </sheetData>
  <mergeCells count="30">
    <mergeCell ref="A2:W2"/>
    <mergeCell ref="A3:G3"/>
    <mergeCell ref="H4:W4"/>
    <mergeCell ref="I5:M5"/>
    <mergeCell ref="N5:P5"/>
    <mergeCell ref="R5:W5"/>
    <mergeCell ref="A33:G3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workbookViewId="0">
      <selection activeCell="I9" sqref="I9:I16"/>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19"/>
      <c r="W1" s="52" t="s">
        <v>200</v>
      </c>
    </row>
    <row r="2" ht="27.75" customHeight="1" spans="1:23">
      <c r="A2" s="27" t="s">
        <v>201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"单位名称："&amp;"中国国际贸易促进委员会云南省分会"</f>
        <v>单位名称：中国国际贸易促进委员会云南省分会</v>
      </c>
      <c r="B3" s="113" t="str">
        <f t="shared" si="0"/>
        <v>单位名称：中国国际贸易促进委员会云南省分会</v>
      </c>
      <c r="C3" s="113"/>
      <c r="D3" s="113"/>
      <c r="E3" s="113"/>
      <c r="F3" s="113"/>
      <c r="G3" s="113"/>
      <c r="H3" s="113"/>
      <c r="I3" s="113"/>
      <c r="J3" s="6"/>
      <c r="K3" s="6"/>
      <c r="L3" s="6"/>
      <c r="M3" s="6"/>
      <c r="N3" s="6"/>
      <c r="O3" s="6"/>
      <c r="P3" s="6"/>
      <c r="Q3" s="6"/>
      <c r="U3" s="119"/>
      <c r="W3" s="108" t="s">
        <v>125</v>
      </c>
    </row>
    <row r="4" ht="21.75" customHeight="1" spans="1:23">
      <c r="A4" s="8" t="s">
        <v>202</v>
      </c>
      <c r="B4" s="8" t="s">
        <v>135</v>
      </c>
      <c r="C4" s="8" t="s">
        <v>136</v>
      </c>
      <c r="D4" s="8" t="s">
        <v>203</v>
      </c>
      <c r="E4" s="9" t="s">
        <v>137</v>
      </c>
      <c r="F4" s="9" t="s">
        <v>138</v>
      </c>
      <c r="G4" s="9" t="s">
        <v>139</v>
      </c>
      <c r="H4" s="9" t="s">
        <v>140</v>
      </c>
      <c r="I4" s="109" t="s">
        <v>31</v>
      </c>
      <c r="J4" s="109" t="s">
        <v>204</v>
      </c>
      <c r="K4" s="109"/>
      <c r="L4" s="109"/>
      <c r="M4" s="109"/>
      <c r="N4" s="116" t="s">
        <v>142</v>
      </c>
      <c r="O4" s="116"/>
      <c r="P4" s="116"/>
      <c r="Q4" s="9" t="s">
        <v>37</v>
      </c>
      <c r="R4" s="10" t="s">
        <v>52</v>
      </c>
      <c r="S4" s="11"/>
      <c r="T4" s="11"/>
      <c r="U4" s="11"/>
      <c r="V4" s="11"/>
      <c r="W4" s="12"/>
    </row>
    <row r="5" ht="21.75" customHeight="1" spans="1:23">
      <c r="A5" s="13"/>
      <c r="B5" s="13"/>
      <c r="C5" s="13"/>
      <c r="D5" s="13"/>
      <c r="E5" s="14"/>
      <c r="F5" s="14"/>
      <c r="G5" s="14"/>
      <c r="H5" s="14"/>
      <c r="I5" s="109"/>
      <c r="J5" s="44" t="s">
        <v>34</v>
      </c>
      <c r="K5" s="44"/>
      <c r="L5" s="44" t="s">
        <v>35</v>
      </c>
      <c r="M5" s="44" t="s">
        <v>36</v>
      </c>
      <c r="N5" s="117" t="s">
        <v>34</v>
      </c>
      <c r="O5" s="117" t="s">
        <v>35</v>
      </c>
      <c r="P5" s="117" t="s">
        <v>36</v>
      </c>
      <c r="Q5" s="14"/>
      <c r="R5" s="9" t="s">
        <v>33</v>
      </c>
      <c r="S5" s="9" t="s">
        <v>44</v>
      </c>
      <c r="T5" s="9" t="s">
        <v>148</v>
      </c>
      <c r="U5" s="9" t="s">
        <v>40</v>
      </c>
      <c r="V5" s="9" t="s">
        <v>41</v>
      </c>
      <c r="W5" s="9" t="s">
        <v>42</v>
      </c>
    </row>
    <row r="6" ht="40.5" customHeight="1" spans="1:23">
      <c r="A6" s="16"/>
      <c r="B6" s="16"/>
      <c r="C6" s="16"/>
      <c r="D6" s="16"/>
      <c r="E6" s="17"/>
      <c r="F6" s="17"/>
      <c r="G6" s="17"/>
      <c r="H6" s="17"/>
      <c r="I6" s="109"/>
      <c r="J6" s="44" t="s">
        <v>33</v>
      </c>
      <c r="K6" s="44" t="s">
        <v>205</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4"/>
      <c r="C8" s="115" t="s">
        <v>206</v>
      </c>
      <c r="D8" s="23"/>
      <c r="E8" s="23"/>
      <c r="F8" s="23"/>
      <c r="G8" s="23"/>
      <c r="H8" s="23"/>
      <c r="I8" s="118">
        <v>3000000</v>
      </c>
      <c r="J8" s="118">
        <v>3000000</v>
      </c>
      <c r="K8" s="118">
        <v>3000000</v>
      </c>
      <c r="L8" s="118"/>
      <c r="M8" s="118"/>
      <c r="N8" s="118"/>
      <c r="O8" s="118"/>
      <c r="P8" s="118"/>
      <c r="Q8" s="118"/>
      <c r="R8" s="118"/>
      <c r="S8" s="118"/>
      <c r="T8" s="118"/>
      <c r="U8" s="96"/>
      <c r="V8" s="118"/>
      <c r="W8" s="118"/>
    </row>
    <row r="9" ht="32.9" customHeight="1" spans="1:23">
      <c r="A9" s="23" t="s">
        <v>207</v>
      </c>
      <c r="B9" s="114" t="s">
        <v>208</v>
      </c>
      <c r="C9" s="23" t="s">
        <v>206</v>
      </c>
      <c r="D9" s="23" t="s">
        <v>46</v>
      </c>
      <c r="E9" s="23" t="s">
        <v>93</v>
      </c>
      <c r="F9" s="23" t="s">
        <v>92</v>
      </c>
      <c r="G9" s="23" t="s">
        <v>209</v>
      </c>
      <c r="H9" s="23" t="s">
        <v>210</v>
      </c>
      <c r="I9" s="118">
        <v>133000</v>
      </c>
      <c r="J9" s="118">
        <v>133000</v>
      </c>
      <c r="K9" s="118">
        <v>133000</v>
      </c>
      <c r="L9" s="118"/>
      <c r="M9" s="118"/>
      <c r="N9" s="118"/>
      <c r="O9" s="118"/>
      <c r="P9" s="118"/>
      <c r="Q9" s="118"/>
      <c r="R9" s="118"/>
      <c r="S9" s="118"/>
      <c r="T9" s="118"/>
      <c r="U9" s="96"/>
      <c r="V9" s="118"/>
      <c r="W9" s="118"/>
    </row>
    <row r="10" ht="32.9" customHeight="1" spans="1:23">
      <c r="A10" s="23" t="s">
        <v>207</v>
      </c>
      <c r="B10" s="114" t="s">
        <v>208</v>
      </c>
      <c r="C10" s="23" t="s">
        <v>206</v>
      </c>
      <c r="D10" s="23" t="s">
        <v>46</v>
      </c>
      <c r="E10" s="23" t="s">
        <v>93</v>
      </c>
      <c r="F10" s="23" t="s">
        <v>92</v>
      </c>
      <c r="G10" s="23" t="s">
        <v>192</v>
      </c>
      <c r="H10" s="23" t="s">
        <v>193</v>
      </c>
      <c r="I10" s="118">
        <v>132735</v>
      </c>
      <c r="J10" s="118">
        <v>132735</v>
      </c>
      <c r="K10" s="118">
        <v>132735</v>
      </c>
      <c r="L10" s="118"/>
      <c r="M10" s="118"/>
      <c r="N10" s="118"/>
      <c r="O10" s="118"/>
      <c r="P10" s="118"/>
      <c r="Q10" s="118"/>
      <c r="R10" s="118"/>
      <c r="S10" s="118"/>
      <c r="T10" s="118"/>
      <c r="U10" s="96"/>
      <c r="V10" s="118"/>
      <c r="W10" s="118"/>
    </row>
    <row r="11" ht="32.9" customHeight="1" spans="1:23">
      <c r="A11" s="23" t="s">
        <v>207</v>
      </c>
      <c r="B11" s="114" t="s">
        <v>208</v>
      </c>
      <c r="C11" s="23" t="s">
        <v>206</v>
      </c>
      <c r="D11" s="23" t="s">
        <v>46</v>
      </c>
      <c r="E11" s="23" t="s">
        <v>93</v>
      </c>
      <c r="F11" s="23" t="s">
        <v>92</v>
      </c>
      <c r="G11" s="23" t="s">
        <v>211</v>
      </c>
      <c r="H11" s="23" t="s">
        <v>212</v>
      </c>
      <c r="I11" s="118">
        <v>597100</v>
      </c>
      <c r="J11" s="118">
        <v>597100</v>
      </c>
      <c r="K11" s="118">
        <v>597100</v>
      </c>
      <c r="L11" s="118"/>
      <c r="M11" s="118"/>
      <c r="N11" s="118"/>
      <c r="O11" s="118"/>
      <c r="P11" s="118"/>
      <c r="Q11" s="118"/>
      <c r="R11" s="118"/>
      <c r="S11" s="118"/>
      <c r="T11" s="118"/>
      <c r="U11" s="96"/>
      <c r="V11" s="118"/>
      <c r="W11" s="118"/>
    </row>
    <row r="12" ht="32.9" customHeight="1" spans="1:23">
      <c r="A12" s="23" t="s">
        <v>207</v>
      </c>
      <c r="B12" s="114" t="s">
        <v>208</v>
      </c>
      <c r="C12" s="23" t="s">
        <v>206</v>
      </c>
      <c r="D12" s="23" t="s">
        <v>46</v>
      </c>
      <c r="E12" s="23" t="s">
        <v>93</v>
      </c>
      <c r="F12" s="23" t="s">
        <v>92</v>
      </c>
      <c r="G12" s="23" t="s">
        <v>213</v>
      </c>
      <c r="H12" s="23" t="s">
        <v>214</v>
      </c>
      <c r="I12" s="118">
        <v>1152545</v>
      </c>
      <c r="J12" s="118">
        <v>1152545</v>
      </c>
      <c r="K12" s="118">
        <v>1152545</v>
      </c>
      <c r="L12" s="118"/>
      <c r="M12" s="118"/>
      <c r="N12" s="118"/>
      <c r="O12" s="118"/>
      <c r="P12" s="118"/>
      <c r="Q12" s="118"/>
      <c r="R12" s="118"/>
      <c r="S12" s="118"/>
      <c r="T12" s="118"/>
      <c r="U12" s="96"/>
      <c r="V12" s="118"/>
      <c r="W12" s="118"/>
    </row>
    <row r="13" ht="32.9" customHeight="1" spans="1:23">
      <c r="A13" s="23" t="s">
        <v>207</v>
      </c>
      <c r="B13" s="114" t="s">
        <v>208</v>
      </c>
      <c r="C13" s="23" t="s">
        <v>206</v>
      </c>
      <c r="D13" s="23" t="s">
        <v>46</v>
      </c>
      <c r="E13" s="23" t="s">
        <v>93</v>
      </c>
      <c r="F13" s="23" t="s">
        <v>92</v>
      </c>
      <c r="G13" s="23" t="s">
        <v>215</v>
      </c>
      <c r="H13" s="23" t="s">
        <v>216</v>
      </c>
      <c r="I13" s="118">
        <v>217620</v>
      </c>
      <c r="J13" s="118">
        <v>217620</v>
      </c>
      <c r="K13" s="118">
        <v>217620</v>
      </c>
      <c r="L13" s="118"/>
      <c r="M13" s="118"/>
      <c r="N13" s="118"/>
      <c r="O13" s="118"/>
      <c r="P13" s="118"/>
      <c r="Q13" s="118"/>
      <c r="R13" s="118"/>
      <c r="S13" s="118"/>
      <c r="T13" s="118"/>
      <c r="U13" s="96"/>
      <c r="V13" s="118"/>
      <c r="W13" s="118"/>
    </row>
    <row r="14" ht="32.9" customHeight="1" spans="1:23">
      <c r="A14" s="23" t="s">
        <v>207</v>
      </c>
      <c r="B14" s="114" t="s">
        <v>208</v>
      </c>
      <c r="C14" s="23" t="s">
        <v>206</v>
      </c>
      <c r="D14" s="23" t="s">
        <v>46</v>
      </c>
      <c r="E14" s="23" t="s">
        <v>93</v>
      </c>
      <c r="F14" s="23" t="s">
        <v>92</v>
      </c>
      <c r="G14" s="23" t="s">
        <v>217</v>
      </c>
      <c r="H14" s="23" t="s">
        <v>218</v>
      </c>
      <c r="I14" s="118">
        <v>170000</v>
      </c>
      <c r="J14" s="118">
        <v>170000</v>
      </c>
      <c r="K14" s="118">
        <v>170000</v>
      </c>
      <c r="L14" s="118"/>
      <c r="M14" s="118"/>
      <c r="N14" s="118"/>
      <c r="O14" s="118"/>
      <c r="P14" s="118"/>
      <c r="Q14" s="118"/>
      <c r="R14" s="118"/>
      <c r="S14" s="118"/>
      <c r="T14" s="118"/>
      <c r="U14" s="96"/>
      <c r="V14" s="118"/>
      <c r="W14" s="118"/>
    </row>
    <row r="15" ht="32.9" customHeight="1" spans="1:23">
      <c r="A15" s="23" t="s">
        <v>207</v>
      </c>
      <c r="B15" s="114" t="s">
        <v>208</v>
      </c>
      <c r="C15" s="23" t="s">
        <v>206</v>
      </c>
      <c r="D15" s="23" t="s">
        <v>46</v>
      </c>
      <c r="E15" s="23" t="s">
        <v>93</v>
      </c>
      <c r="F15" s="23" t="s">
        <v>92</v>
      </c>
      <c r="G15" s="23" t="s">
        <v>219</v>
      </c>
      <c r="H15" s="23" t="s">
        <v>220</v>
      </c>
      <c r="I15" s="118">
        <v>297000</v>
      </c>
      <c r="J15" s="118">
        <v>297000</v>
      </c>
      <c r="K15" s="118">
        <v>297000</v>
      </c>
      <c r="L15" s="118"/>
      <c r="M15" s="118"/>
      <c r="N15" s="118"/>
      <c r="O15" s="118"/>
      <c r="P15" s="118"/>
      <c r="Q15" s="118"/>
      <c r="R15" s="118"/>
      <c r="S15" s="118"/>
      <c r="T15" s="118"/>
      <c r="U15" s="96"/>
      <c r="V15" s="118"/>
      <c r="W15" s="118"/>
    </row>
    <row r="16" ht="32.9" customHeight="1" spans="1:23">
      <c r="A16" s="23" t="s">
        <v>207</v>
      </c>
      <c r="B16" s="114" t="s">
        <v>208</v>
      </c>
      <c r="C16" s="23" t="s">
        <v>206</v>
      </c>
      <c r="D16" s="23" t="s">
        <v>46</v>
      </c>
      <c r="E16" s="23" t="s">
        <v>93</v>
      </c>
      <c r="F16" s="23" t="s">
        <v>92</v>
      </c>
      <c r="G16" s="23" t="s">
        <v>196</v>
      </c>
      <c r="H16" s="23" t="s">
        <v>197</v>
      </c>
      <c r="I16" s="118">
        <v>300000</v>
      </c>
      <c r="J16" s="118">
        <v>300000</v>
      </c>
      <c r="K16" s="118">
        <v>300000</v>
      </c>
      <c r="L16" s="118"/>
      <c r="M16" s="118"/>
      <c r="N16" s="118"/>
      <c r="O16" s="118"/>
      <c r="P16" s="118"/>
      <c r="Q16" s="118"/>
      <c r="R16" s="118"/>
      <c r="S16" s="118"/>
      <c r="T16" s="118"/>
      <c r="U16" s="96"/>
      <c r="V16" s="118"/>
      <c r="W16" s="118"/>
    </row>
    <row r="17" ht="32.9" customHeight="1" spans="1:23">
      <c r="A17" s="23"/>
      <c r="B17" s="23"/>
      <c r="C17" s="115" t="s">
        <v>221</v>
      </c>
      <c r="D17" s="23"/>
      <c r="E17" s="23"/>
      <c r="F17" s="23"/>
      <c r="G17" s="23"/>
      <c r="H17" s="23"/>
      <c r="I17" s="118">
        <v>352500</v>
      </c>
      <c r="J17" s="118">
        <v>352500</v>
      </c>
      <c r="K17" s="118">
        <v>352500</v>
      </c>
      <c r="L17" s="118"/>
      <c r="M17" s="118"/>
      <c r="N17" s="118"/>
      <c r="O17" s="118"/>
      <c r="P17" s="118"/>
      <c r="Q17" s="118"/>
      <c r="R17" s="118"/>
      <c r="S17" s="118"/>
      <c r="T17" s="118"/>
      <c r="U17" s="96"/>
      <c r="V17" s="118"/>
      <c r="W17" s="118"/>
    </row>
    <row r="18" ht="32.9" customHeight="1" spans="1:23">
      <c r="A18" s="23" t="s">
        <v>222</v>
      </c>
      <c r="B18" s="114" t="s">
        <v>223</v>
      </c>
      <c r="C18" s="23" t="s">
        <v>221</v>
      </c>
      <c r="D18" s="23" t="s">
        <v>46</v>
      </c>
      <c r="E18" s="23" t="s">
        <v>93</v>
      </c>
      <c r="F18" s="23" t="s">
        <v>92</v>
      </c>
      <c r="G18" s="23" t="s">
        <v>224</v>
      </c>
      <c r="H18" s="23" t="s">
        <v>225</v>
      </c>
      <c r="I18" s="118">
        <v>352500</v>
      </c>
      <c r="J18" s="118">
        <v>352500</v>
      </c>
      <c r="K18" s="118">
        <v>352500</v>
      </c>
      <c r="L18" s="118"/>
      <c r="M18" s="118"/>
      <c r="N18" s="118"/>
      <c r="O18" s="118"/>
      <c r="P18" s="118"/>
      <c r="Q18" s="118"/>
      <c r="R18" s="118"/>
      <c r="S18" s="118"/>
      <c r="T18" s="118"/>
      <c r="U18" s="96"/>
      <c r="V18" s="118"/>
      <c r="W18" s="118"/>
    </row>
    <row r="19" ht="32.9" customHeight="1" spans="1:23">
      <c r="A19" s="23"/>
      <c r="B19" s="23"/>
      <c r="C19" s="115" t="s">
        <v>226</v>
      </c>
      <c r="D19" s="23"/>
      <c r="E19" s="23"/>
      <c r="F19" s="23"/>
      <c r="G19" s="23"/>
      <c r="H19" s="23"/>
      <c r="I19" s="118">
        <v>1003800</v>
      </c>
      <c r="J19" s="118">
        <v>1003800</v>
      </c>
      <c r="K19" s="118">
        <v>1003800</v>
      </c>
      <c r="L19" s="118"/>
      <c r="M19" s="118"/>
      <c r="N19" s="118"/>
      <c r="O19" s="118"/>
      <c r="P19" s="118"/>
      <c r="Q19" s="118"/>
      <c r="R19" s="118"/>
      <c r="S19" s="118"/>
      <c r="T19" s="118"/>
      <c r="U19" s="96"/>
      <c r="V19" s="118"/>
      <c r="W19" s="118"/>
    </row>
    <row r="20" ht="32.9" customHeight="1" spans="1:23">
      <c r="A20" s="23" t="s">
        <v>227</v>
      </c>
      <c r="B20" s="114" t="s">
        <v>228</v>
      </c>
      <c r="C20" s="23" t="s">
        <v>226</v>
      </c>
      <c r="D20" s="23" t="s">
        <v>46</v>
      </c>
      <c r="E20" s="23" t="s">
        <v>93</v>
      </c>
      <c r="F20" s="23" t="s">
        <v>92</v>
      </c>
      <c r="G20" s="23" t="s">
        <v>229</v>
      </c>
      <c r="H20" s="23" t="s">
        <v>230</v>
      </c>
      <c r="I20" s="118">
        <v>1003800</v>
      </c>
      <c r="J20" s="118">
        <v>1003800</v>
      </c>
      <c r="K20" s="118">
        <v>1003800</v>
      </c>
      <c r="L20" s="118"/>
      <c r="M20" s="118"/>
      <c r="N20" s="118"/>
      <c r="O20" s="118"/>
      <c r="P20" s="118"/>
      <c r="Q20" s="118"/>
      <c r="R20" s="118"/>
      <c r="S20" s="118"/>
      <c r="T20" s="118"/>
      <c r="U20" s="96"/>
      <c r="V20" s="118"/>
      <c r="W20" s="118"/>
    </row>
    <row r="21" ht="32.9" customHeight="1" spans="1:23">
      <c r="A21" s="23"/>
      <c r="B21" s="23"/>
      <c r="C21" s="115" t="s">
        <v>231</v>
      </c>
      <c r="D21" s="23"/>
      <c r="E21" s="23"/>
      <c r="F21" s="23"/>
      <c r="G21" s="23"/>
      <c r="H21" s="23"/>
      <c r="I21" s="118">
        <v>124800</v>
      </c>
      <c r="J21" s="118">
        <v>124800</v>
      </c>
      <c r="K21" s="118">
        <v>124800</v>
      </c>
      <c r="L21" s="118"/>
      <c r="M21" s="118"/>
      <c r="N21" s="118"/>
      <c r="O21" s="118"/>
      <c r="P21" s="118"/>
      <c r="Q21" s="118"/>
      <c r="R21" s="118"/>
      <c r="S21" s="118"/>
      <c r="T21" s="118"/>
      <c r="U21" s="96"/>
      <c r="V21" s="118"/>
      <c r="W21" s="118"/>
    </row>
    <row r="22" ht="32.9" customHeight="1" spans="1:23">
      <c r="A22" s="23" t="s">
        <v>207</v>
      </c>
      <c r="B22" s="114" t="s">
        <v>232</v>
      </c>
      <c r="C22" s="23" t="s">
        <v>231</v>
      </c>
      <c r="D22" s="23" t="s">
        <v>46</v>
      </c>
      <c r="E22" s="23" t="s">
        <v>66</v>
      </c>
      <c r="F22" s="23" t="s">
        <v>67</v>
      </c>
      <c r="G22" s="23" t="s">
        <v>233</v>
      </c>
      <c r="H22" s="23" t="s">
        <v>234</v>
      </c>
      <c r="I22" s="118">
        <v>80000</v>
      </c>
      <c r="J22" s="118">
        <v>80000</v>
      </c>
      <c r="K22" s="118">
        <v>80000</v>
      </c>
      <c r="L22" s="118"/>
      <c r="M22" s="118"/>
      <c r="N22" s="118"/>
      <c r="O22" s="118"/>
      <c r="P22" s="118"/>
      <c r="Q22" s="118"/>
      <c r="R22" s="118"/>
      <c r="S22" s="118"/>
      <c r="T22" s="118"/>
      <c r="U22" s="96"/>
      <c r="V22" s="118"/>
      <c r="W22" s="118"/>
    </row>
    <row r="23" ht="32.9" customHeight="1" spans="1:23">
      <c r="A23" s="23" t="s">
        <v>207</v>
      </c>
      <c r="B23" s="114" t="s">
        <v>232</v>
      </c>
      <c r="C23" s="23" t="s">
        <v>231</v>
      </c>
      <c r="D23" s="23" t="s">
        <v>46</v>
      </c>
      <c r="E23" s="23" t="s">
        <v>66</v>
      </c>
      <c r="F23" s="23" t="s">
        <v>67</v>
      </c>
      <c r="G23" s="23" t="s">
        <v>235</v>
      </c>
      <c r="H23" s="23" t="s">
        <v>236</v>
      </c>
      <c r="I23" s="118">
        <v>44800</v>
      </c>
      <c r="J23" s="118">
        <v>44800</v>
      </c>
      <c r="K23" s="118">
        <v>44800</v>
      </c>
      <c r="L23" s="118"/>
      <c r="M23" s="118"/>
      <c r="N23" s="118"/>
      <c r="O23" s="118"/>
      <c r="P23" s="118"/>
      <c r="Q23" s="118"/>
      <c r="R23" s="118"/>
      <c r="S23" s="118"/>
      <c r="T23" s="118"/>
      <c r="U23" s="96"/>
      <c r="V23" s="118"/>
      <c r="W23" s="118"/>
    </row>
    <row r="24" ht="18.75" customHeight="1" spans="1:23">
      <c r="A24" s="30" t="s">
        <v>100</v>
      </c>
      <c r="B24" s="31"/>
      <c r="C24" s="31"/>
      <c r="D24" s="31"/>
      <c r="E24" s="31"/>
      <c r="F24" s="31"/>
      <c r="G24" s="31"/>
      <c r="H24" s="32"/>
      <c r="I24" s="118">
        <v>4481100</v>
      </c>
      <c r="J24" s="118">
        <v>4481100</v>
      </c>
      <c r="K24" s="118">
        <v>4481100</v>
      </c>
      <c r="L24" s="118"/>
      <c r="M24" s="118"/>
      <c r="N24" s="118"/>
      <c r="O24" s="118"/>
      <c r="P24" s="118"/>
      <c r="Q24" s="118"/>
      <c r="R24" s="118"/>
      <c r="S24" s="118"/>
      <c r="T24" s="118"/>
      <c r="U24" s="96"/>
      <c r="V24" s="118"/>
      <c r="W24" s="118"/>
    </row>
  </sheetData>
  <mergeCells count="28">
    <mergeCell ref="A2:W2"/>
    <mergeCell ref="A3:I3"/>
    <mergeCell ref="J4:M4"/>
    <mergeCell ref="N4:P4"/>
    <mergeCell ref="R4:W4"/>
    <mergeCell ref="J5:K5"/>
    <mergeCell ref="A24:H2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topLeftCell="A16" workbookViewId="0">
      <selection activeCell="C15" sqref="$A14:$XFD15"/>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0:10">
      <c r="J1" s="51" t="s">
        <v>237</v>
      </c>
    </row>
    <row r="2" ht="28.5" customHeight="1" spans="1:10">
      <c r="A2" s="42" t="s">
        <v>238</v>
      </c>
      <c r="B2" s="27"/>
      <c r="C2" s="27"/>
      <c r="D2" s="27"/>
      <c r="E2" s="27"/>
      <c r="F2" s="43"/>
      <c r="G2" s="27"/>
      <c r="H2" s="43"/>
      <c r="I2" s="43"/>
      <c r="J2" s="27"/>
    </row>
    <row r="3" ht="15" customHeight="1" spans="1:1">
      <c r="A3" s="4" t="str">
        <f>"单位名称："&amp;"中国国际贸易促进委员会云南省分会"</f>
        <v>单位名称：中国国际贸易促进委员会云南省分会</v>
      </c>
    </row>
    <row r="4" ht="16" customHeight="1" spans="1:10">
      <c r="A4" s="44" t="s">
        <v>239</v>
      </c>
      <c r="B4" s="44" t="s">
        <v>240</v>
      </c>
      <c r="C4" s="44" t="s">
        <v>241</v>
      </c>
      <c r="D4" s="44" t="s">
        <v>242</v>
      </c>
      <c r="E4" s="44" t="s">
        <v>243</v>
      </c>
      <c r="F4" s="45" t="s">
        <v>244</v>
      </c>
      <c r="G4" s="44" t="s">
        <v>245</v>
      </c>
      <c r="H4" s="45" t="s">
        <v>246</v>
      </c>
      <c r="I4" s="45" t="s">
        <v>247</v>
      </c>
      <c r="J4" s="44" t="s">
        <v>248</v>
      </c>
    </row>
    <row r="5" ht="16" customHeight="1" spans="1:10">
      <c r="A5" s="44">
        <v>1</v>
      </c>
      <c r="B5" s="44">
        <v>2</v>
      </c>
      <c r="C5" s="44">
        <v>3</v>
      </c>
      <c r="D5" s="44">
        <v>4</v>
      </c>
      <c r="E5" s="44">
        <v>5</v>
      </c>
      <c r="F5" s="45">
        <v>6</v>
      </c>
      <c r="G5" s="44">
        <v>7</v>
      </c>
      <c r="H5" s="45">
        <v>8</v>
      </c>
      <c r="I5" s="45">
        <v>9</v>
      </c>
      <c r="J5" s="44">
        <v>10</v>
      </c>
    </row>
    <row r="6" ht="21" customHeight="1" spans="1:10">
      <c r="A6" s="46" t="s">
        <v>46</v>
      </c>
      <c r="B6" s="47"/>
      <c r="C6" s="47"/>
      <c r="D6" s="47"/>
      <c r="E6" s="48"/>
      <c r="F6" s="49"/>
      <c r="G6" s="48"/>
      <c r="H6" s="49"/>
      <c r="I6" s="49"/>
      <c r="J6" s="48"/>
    </row>
    <row r="7" ht="31" customHeight="1" spans="1:10">
      <c r="A7" s="112" t="s">
        <v>231</v>
      </c>
      <c r="B7" s="50" t="s">
        <v>249</v>
      </c>
      <c r="C7" s="50" t="s">
        <v>250</v>
      </c>
      <c r="D7" s="50" t="s">
        <v>251</v>
      </c>
      <c r="E7" s="46" t="s">
        <v>252</v>
      </c>
      <c r="F7" s="50" t="s">
        <v>253</v>
      </c>
      <c r="G7" s="46" t="s">
        <v>120</v>
      </c>
      <c r="H7" s="50" t="s">
        <v>254</v>
      </c>
      <c r="I7" s="50" t="s">
        <v>255</v>
      </c>
      <c r="J7" s="46" t="s">
        <v>256</v>
      </c>
    </row>
    <row r="8" ht="31" customHeight="1" spans="1:10">
      <c r="A8" s="112" t="s">
        <v>231</v>
      </c>
      <c r="B8" s="50" t="s">
        <v>249</v>
      </c>
      <c r="C8" s="50" t="s">
        <v>250</v>
      </c>
      <c r="D8" s="50" t="s">
        <v>251</v>
      </c>
      <c r="E8" s="46" t="s">
        <v>257</v>
      </c>
      <c r="F8" s="50" t="s">
        <v>253</v>
      </c>
      <c r="G8" s="46" t="s">
        <v>118</v>
      </c>
      <c r="H8" s="50" t="s">
        <v>258</v>
      </c>
      <c r="I8" s="50" t="s">
        <v>255</v>
      </c>
      <c r="J8" s="46" t="s">
        <v>259</v>
      </c>
    </row>
    <row r="9" ht="31" customHeight="1" spans="1:10">
      <c r="A9" s="112" t="s">
        <v>231</v>
      </c>
      <c r="B9" s="50" t="s">
        <v>249</v>
      </c>
      <c r="C9" s="50" t="s">
        <v>250</v>
      </c>
      <c r="D9" s="50" t="s">
        <v>251</v>
      </c>
      <c r="E9" s="46" t="s">
        <v>260</v>
      </c>
      <c r="F9" s="50" t="s">
        <v>253</v>
      </c>
      <c r="G9" s="46" t="s">
        <v>120</v>
      </c>
      <c r="H9" s="50" t="s">
        <v>258</v>
      </c>
      <c r="I9" s="50" t="s">
        <v>255</v>
      </c>
      <c r="J9" s="46" t="s">
        <v>261</v>
      </c>
    </row>
    <row r="10" ht="31" customHeight="1" spans="1:10">
      <c r="A10" s="112" t="s">
        <v>231</v>
      </c>
      <c r="B10" s="50" t="s">
        <v>249</v>
      </c>
      <c r="C10" s="50" t="s">
        <v>250</v>
      </c>
      <c r="D10" s="50" t="s">
        <v>262</v>
      </c>
      <c r="E10" s="46" t="s">
        <v>263</v>
      </c>
      <c r="F10" s="50" t="s">
        <v>253</v>
      </c>
      <c r="G10" s="46" t="s">
        <v>264</v>
      </c>
      <c r="H10" s="50" t="s">
        <v>265</v>
      </c>
      <c r="I10" s="50" t="s">
        <v>255</v>
      </c>
      <c r="J10" s="46" t="s">
        <v>266</v>
      </c>
    </row>
    <row r="11" ht="51" customHeight="1" spans="1:10">
      <c r="A11" s="112" t="s">
        <v>231</v>
      </c>
      <c r="B11" s="50" t="s">
        <v>249</v>
      </c>
      <c r="C11" s="50" t="s">
        <v>267</v>
      </c>
      <c r="D11" s="50" t="s">
        <v>268</v>
      </c>
      <c r="E11" s="46" t="s">
        <v>269</v>
      </c>
      <c r="F11" s="50" t="s">
        <v>270</v>
      </c>
      <c r="G11" s="46" t="s">
        <v>271</v>
      </c>
      <c r="H11" s="50" t="s">
        <v>272</v>
      </c>
      <c r="I11" s="50" t="s">
        <v>273</v>
      </c>
      <c r="J11" s="46" t="s">
        <v>274</v>
      </c>
    </row>
    <row r="12" ht="39" customHeight="1" spans="1:10">
      <c r="A12" s="112" t="s">
        <v>231</v>
      </c>
      <c r="B12" s="50" t="s">
        <v>249</v>
      </c>
      <c r="C12" s="50" t="s">
        <v>275</v>
      </c>
      <c r="D12" s="50" t="s">
        <v>276</v>
      </c>
      <c r="E12" s="46" t="s">
        <v>277</v>
      </c>
      <c r="F12" s="50" t="s">
        <v>253</v>
      </c>
      <c r="G12" s="46" t="s">
        <v>278</v>
      </c>
      <c r="H12" s="50" t="s">
        <v>265</v>
      </c>
      <c r="I12" s="50" t="s">
        <v>255</v>
      </c>
      <c r="J12" s="46" t="s">
        <v>279</v>
      </c>
    </row>
    <row r="13" ht="47" customHeight="1" spans="1:10">
      <c r="A13" s="112" t="s">
        <v>206</v>
      </c>
      <c r="B13" s="50" t="s">
        <v>280</v>
      </c>
      <c r="C13" s="50" t="s">
        <v>250</v>
      </c>
      <c r="D13" s="50" t="s">
        <v>251</v>
      </c>
      <c r="E13" s="46" t="s">
        <v>281</v>
      </c>
      <c r="F13" s="50" t="s">
        <v>253</v>
      </c>
      <c r="G13" s="46" t="s">
        <v>282</v>
      </c>
      <c r="H13" s="50" t="s">
        <v>283</v>
      </c>
      <c r="I13" s="50" t="s">
        <v>255</v>
      </c>
      <c r="J13" s="46" t="s">
        <v>284</v>
      </c>
    </row>
    <row r="14" ht="24" customHeight="1" spans="1:10">
      <c r="A14" s="112" t="s">
        <v>206</v>
      </c>
      <c r="B14" s="50" t="s">
        <v>280</v>
      </c>
      <c r="C14" s="50" t="s">
        <v>250</v>
      </c>
      <c r="D14" s="50" t="s">
        <v>251</v>
      </c>
      <c r="E14" s="46" t="s">
        <v>285</v>
      </c>
      <c r="F14" s="50" t="s">
        <v>253</v>
      </c>
      <c r="G14" s="46" t="s">
        <v>286</v>
      </c>
      <c r="H14" s="50" t="s">
        <v>287</v>
      </c>
      <c r="I14" s="50" t="s">
        <v>255</v>
      </c>
      <c r="J14" s="46" t="s">
        <v>288</v>
      </c>
    </row>
    <row r="15" ht="24" customHeight="1" spans="1:10">
      <c r="A15" s="112" t="s">
        <v>206</v>
      </c>
      <c r="B15" s="50" t="s">
        <v>280</v>
      </c>
      <c r="C15" s="50" t="s">
        <v>250</v>
      </c>
      <c r="D15" s="50" t="s">
        <v>251</v>
      </c>
      <c r="E15" s="46" t="s">
        <v>289</v>
      </c>
      <c r="F15" s="50" t="s">
        <v>253</v>
      </c>
      <c r="G15" s="46" t="s">
        <v>290</v>
      </c>
      <c r="H15" s="50" t="s">
        <v>291</v>
      </c>
      <c r="I15" s="50" t="s">
        <v>255</v>
      </c>
      <c r="J15" s="46" t="s">
        <v>292</v>
      </c>
    </row>
    <row r="16" ht="47" customHeight="1" spans="1:10">
      <c r="A16" s="112" t="s">
        <v>206</v>
      </c>
      <c r="B16" s="50" t="s">
        <v>280</v>
      </c>
      <c r="C16" s="50" t="s">
        <v>250</v>
      </c>
      <c r="D16" s="50" t="s">
        <v>251</v>
      </c>
      <c r="E16" s="46" t="s">
        <v>293</v>
      </c>
      <c r="F16" s="50" t="s">
        <v>253</v>
      </c>
      <c r="G16" s="46" t="s">
        <v>294</v>
      </c>
      <c r="H16" s="50" t="s">
        <v>295</v>
      </c>
      <c r="I16" s="50" t="s">
        <v>255</v>
      </c>
      <c r="J16" s="46" t="s">
        <v>296</v>
      </c>
    </row>
    <row r="17" ht="30" customHeight="1" spans="1:10">
      <c r="A17" s="112" t="s">
        <v>206</v>
      </c>
      <c r="B17" s="50" t="s">
        <v>280</v>
      </c>
      <c r="C17" s="50" t="s">
        <v>250</v>
      </c>
      <c r="D17" s="50" t="s">
        <v>251</v>
      </c>
      <c r="E17" s="46" t="s">
        <v>297</v>
      </c>
      <c r="F17" s="50" t="s">
        <v>253</v>
      </c>
      <c r="G17" s="46" t="s">
        <v>298</v>
      </c>
      <c r="H17" s="50" t="s">
        <v>299</v>
      </c>
      <c r="I17" s="50" t="s">
        <v>255</v>
      </c>
      <c r="J17" s="46" t="s">
        <v>300</v>
      </c>
    </row>
    <row r="18" ht="26" customHeight="1" spans="1:10">
      <c r="A18" s="112" t="s">
        <v>206</v>
      </c>
      <c r="B18" s="50" t="s">
        <v>280</v>
      </c>
      <c r="C18" s="50" t="s">
        <v>250</v>
      </c>
      <c r="D18" s="50" t="s">
        <v>262</v>
      </c>
      <c r="E18" s="46" t="s">
        <v>301</v>
      </c>
      <c r="F18" s="50" t="s">
        <v>253</v>
      </c>
      <c r="G18" s="46" t="s">
        <v>302</v>
      </c>
      <c r="H18" s="50" t="s">
        <v>265</v>
      </c>
      <c r="I18" s="50" t="s">
        <v>255</v>
      </c>
      <c r="J18" s="46" t="s">
        <v>303</v>
      </c>
    </row>
    <row r="19" ht="49" customHeight="1" spans="1:10">
      <c r="A19" s="112" t="s">
        <v>206</v>
      </c>
      <c r="B19" s="50" t="s">
        <v>280</v>
      </c>
      <c r="C19" s="50" t="s">
        <v>267</v>
      </c>
      <c r="D19" s="50" t="s">
        <v>268</v>
      </c>
      <c r="E19" s="46" t="s">
        <v>304</v>
      </c>
      <c r="F19" s="50" t="s">
        <v>253</v>
      </c>
      <c r="G19" s="46" t="s">
        <v>298</v>
      </c>
      <c r="H19" s="50" t="s">
        <v>305</v>
      </c>
      <c r="I19" s="50" t="s">
        <v>255</v>
      </c>
      <c r="J19" s="46" t="s">
        <v>306</v>
      </c>
    </row>
    <row r="20" ht="47" customHeight="1" spans="1:10">
      <c r="A20" s="112" t="s">
        <v>206</v>
      </c>
      <c r="B20" s="50" t="s">
        <v>280</v>
      </c>
      <c r="C20" s="50" t="s">
        <v>267</v>
      </c>
      <c r="D20" s="50" t="s">
        <v>307</v>
      </c>
      <c r="E20" s="46" t="s">
        <v>308</v>
      </c>
      <c r="F20" s="50" t="s">
        <v>253</v>
      </c>
      <c r="G20" s="46" t="s">
        <v>118</v>
      </c>
      <c r="H20" s="50" t="s">
        <v>291</v>
      </c>
      <c r="I20" s="50" t="s">
        <v>255</v>
      </c>
      <c r="J20" s="46" t="s">
        <v>309</v>
      </c>
    </row>
    <row r="21" ht="47" customHeight="1" spans="1:10">
      <c r="A21" s="112" t="s">
        <v>206</v>
      </c>
      <c r="B21" s="50" t="s">
        <v>280</v>
      </c>
      <c r="C21" s="50" t="s">
        <v>275</v>
      </c>
      <c r="D21" s="50" t="s">
        <v>276</v>
      </c>
      <c r="E21" s="46" t="s">
        <v>310</v>
      </c>
      <c r="F21" s="50" t="s">
        <v>253</v>
      </c>
      <c r="G21" s="46" t="s">
        <v>311</v>
      </c>
      <c r="H21" s="50" t="s">
        <v>265</v>
      </c>
      <c r="I21" s="50" t="s">
        <v>255</v>
      </c>
      <c r="J21" s="46" t="s">
        <v>312</v>
      </c>
    </row>
    <row r="22" ht="43" customHeight="1" spans="1:10">
      <c r="A22" s="112" t="s">
        <v>206</v>
      </c>
      <c r="B22" s="50" t="s">
        <v>280</v>
      </c>
      <c r="C22" s="50" t="s">
        <v>275</v>
      </c>
      <c r="D22" s="50" t="s">
        <v>276</v>
      </c>
      <c r="E22" s="46" t="s">
        <v>313</v>
      </c>
      <c r="F22" s="50" t="s">
        <v>253</v>
      </c>
      <c r="G22" s="46" t="s">
        <v>311</v>
      </c>
      <c r="H22" s="50" t="s">
        <v>265</v>
      </c>
      <c r="I22" s="50" t="s">
        <v>255</v>
      </c>
      <c r="J22" s="46" t="s">
        <v>314</v>
      </c>
    </row>
    <row r="23" ht="33.75" customHeight="1" spans="1:10">
      <c r="A23" s="112" t="s">
        <v>221</v>
      </c>
      <c r="B23" s="50" t="s">
        <v>315</v>
      </c>
      <c r="C23" s="50" t="s">
        <v>250</v>
      </c>
      <c r="D23" s="50" t="s">
        <v>251</v>
      </c>
      <c r="E23" s="46" t="s">
        <v>316</v>
      </c>
      <c r="F23" s="50" t="s">
        <v>317</v>
      </c>
      <c r="G23" s="46" t="s">
        <v>122</v>
      </c>
      <c r="H23" s="50" t="s">
        <v>295</v>
      </c>
      <c r="I23" s="50" t="s">
        <v>255</v>
      </c>
      <c r="J23" s="46" t="s">
        <v>318</v>
      </c>
    </row>
    <row r="24" ht="33.75" customHeight="1" spans="1:10">
      <c r="A24" s="112" t="s">
        <v>221</v>
      </c>
      <c r="B24" s="50" t="s">
        <v>315</v>
      </c>
      <c r="C24" s="50" t="s">
        <v>250</v>
      </c>
      <c r="D24" s="50" t="s">
        <v>319</v>
      </c>
      <c r="E24" s="46" t="s">
        <v>320</v>
      </c>
      <c r="F24" s="50" t="s">
        <v>270</v>
      </c>
      <c r="G24" s="46" t="s">
        <v>264</v>
      </c>
      <c r="H24" s="50" t="s">
        <v>265</v>
      </c>
      <c r="I24" s="50" t="s">
        <v>255</v>
      </c>
      <c r="J24" s="46" t="s">
        <v>321</v>
      </c>
    </row>
    <row r="25" ht="33.75" customHeight="1" spans="1:10">
      <c r="A25" s="112" t="s">
        <v>221</v>
      </c>
      <c r="B25" s="50" t="s">
        <v>315</v>
      </c>
      <c r="C25" s="50" t="s">
        <v>267</v>
      </c>
      <c r="D25" s="50" t="s">
        <v>307</v>
      </c>
      <c r="E25" s="46" t="s">
        <v>322</v>
      </c>
      <c r="F25" s="50" t="s">
        <v>270</v>
      </c>
      <c r="G25" s="46" t="s">
        <v>323</v>
      </c>
      <c r="H25" s="50" t="s">
        <v>272</v>
      </c>
      <c r="I25" s="50" t="s">
        <v>273</v>
      </c>
      <c r="J25" s="46" t="s">
        <v>324</v>
      </c>
    </row>
    <row r="26" ht="33.75" customHeight="1" spans="1:10">
      <c r="A26" s="112" t="s">
        <v>221</v>
      </c>
      <c r="B26" s="50" t="s">
        <v>315</v>
      </c>
      <c r="C26" s="50" t="s">
        <v>275</v>
      </c>
      <c r="D26" s="50" t="s">
        <v>276</v>
      </c>
      <c r="E26" s="46" t="s">
        <v>325</v>
      </c>
      <c r="F26" s="50" t="s">
        <v>253</v>
      </c>
      <c r="G26" s="46" t="s">
        <v>311</v>
      </c>
      <c r="H26" s="50" t="s">
        <v>265</v>
      </c>
      <c r="I26" s="50" t="s">
        <v>255</v>
      </c>
      <c r="J26" s="46" t="s">
        <v>326</v>
      </c>
    </row>
    <row r="27" ht="33.75" customHeight="1" spans="1:10">
      <c r="A27" s="112" t="s">
        <v>226</v>
      </c>
      <c r="B27" s="50" t="s">
        <v>327</v>
      </c>
      <c r="C27" s="50" t="s">
        <v>250</v>
      </c>
      <c r="D27" s="50" t="s">
        <v>251</v>
      </c>
      <c r="E27" s="46" t="s">
        <v>328</v>
      </c>
      <c r="F27" s="50" t="s">
        <v>253</v>
      </c>
      <c r="G27" s="46" t="s">
        <v>119</v>
      </c>
      <c r="H27" s="50" t="s">
        <v>295</v>
      </c>
      <c r="I27" s="50" t="s">
        <v>255</v>
      </c>
      <c r="J27" s="46" t="s">
        <v>329</v>
      </c>
    </row>
    <row r="28" ht="33.75" customHeight="1" spans="1:10">
      <c r="A28" s="112" t="s">
        <v>226</v>
      </c>
      <c r="B28" s="50" t="s">
        <v>327</v>
      </c>
      <c r="C28" s="50" t="s">
        <v>250</v>
      </c>
      <c r="D28" s="50" t="s">
        <v>251</v>
      </c>
      <c r="E28" s="46" t="s">
        <v>330</v>
      </c>
      <c r="F28" s="50" t="s">
        <v>253</v>
      </c>
      <c r="G28" s="46" t="s">
        <v>331</v>
      </c>
      <c r="H28" s="50" t="s">
        <v>287</v>
      </c>
      <c r="I28" s="50" t="s">
        <v>255</v>
      </c>
      <c r="J28" s="46" t="s">
        <v>332</v>
      </c>
    </row>
    <row r="29" ht="61" customHeight="1" spans="1:10">
      <c r="A29" s="112" t="s">
        <v>226</v>
      </c>
      <c r="B29" s="50" t="s">
        <v>327</v>
      </c>
      <c r="C29" s="50" t="s">
        <v>267</v>
      </c>
      <c r="D29" s="50" t="s">
        <v>307</v>
      </c>
      <c r="E29" s="46" t="s">
        <v>333</v>
      </c>
      <c r="F29" s="50" t="s">
        <v>253</v>
      </c>
      <c r="G29" s="46" t="s">
        <v>117</v>
      </c>
      <c r="H29" s="50" t="s">
        <v>334</v>
      </c>
      <c r="I29" s="50" t="s">
        <v>255</v>
      </c>
      <c r="J29" s="46" t="s">
        <v>335</v>
      </c>
    </row>
    <row r="30" ht="33.75" customHeight="1" spans="1:10">
      <c r="A30" s="112" t="s">
        <v>226</v>
      </c>
      <c r="B30" s="50" t="s">
        <v>327</v>
      </c>
      <c r="C30" s="50" t="s">
        <v>275</v>
      </c>
      <c r="D30" s="50" t="s">
        <v>276</v>
      </c>
      <c r="E30" s="46" t="s">
        <v>336</v>
      </c>
      <c r="F30" s="50" t="s">
        <v>253</v>
      </c>
      <c r="G30" s="46" t="s">
        <v>311</v>
      </c>
      <c r="H30" s="50" t="s">
        <v>265</v>
      </c>
      <c r="I30" s="50" t="s">
        <v>255</v>
      </c>
      <c r="J30" s="46" t="s">
        <v>337</v>
      </c>
    </row>
  </sheetData>
  <mergeCells count="10">
    <mergeCell ref="A2:J2"/>
    <mergeCell ref="A3:H3"/>
    <mergeCell ref="A7:A12"/>
    <mergeCell ref="A13:A22"/>
    <mergeCell ref="A23:A26"/>
    <mergeCell ref="A27:A30"/>
    <mergeCell ref="B7:B12"/>
    <mergeCell ref="B13:B22"/>
    <mergeCell ref="B23:B26"/>
    <mergeCell ref="B27:B30"/>
  </mergeCells>
  <pageMargins left="0.751388888888889" right="0.751388888888889" top="1" bottom="1" header="0.5" footer="0.5"/>
  <pageSetup paperSize="9"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2025-01-24T09:34:00Z</dcterms:created>
  <dcterms:modified xsi:type="dcterms:W3CDTF">2025-02-08T08:18:15Z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3A6874717ED048FFB8FF3600EB9B2BDB_13</vt:lpwstr>
  </property>
  <property fmtid="{D5CDD505-2E9C-101B-9397-08002B2CF9AE}" pid="3" name="KSOProductBuildVer">
    <vt:lpwstr>2052-12.1.0.19770</vt:lpwstr>
  </property>
</Properties>
</file>